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Engineers\Patrick\חברת אתרים\שער יפו\מכרזי ביצוע\מכרז ביצוע שער יפו כיכר רוסלאן\מכרז סופי\כתב כמויות  ומחירים להגשה\כתב כמיות  מעודכן 27-7-26 קובץ פתוח\"/>
    </mc:Choice>
  </mc:AlternateContent>
  <xr:revisionPtr revIDLastSave="0" documentId="8_{F858BE84-D61D-44BE-A86B-184BF0087B64}" xr6:coauthVersionLast="47" xr6:coauthVersionMax="47" xr10:uidLastSave="{00000000-0000-0000-0000-000000000000}"/>
  <bookViews>
    <workbookView xWindow="-120" yWindow="-120" windowWidth="29040" windowHeight="15720" xr2:uid="{00000000-000D-0000-FFFF-FFFF00000000}"/>
  </bookViews>
  <sheets>
    <sheet name="כתב כמויות מחירים והנחות מכרז"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6" i="2" l="1"/>
  <c r="H138" i="2"/>
  <c r="H654" i="2"/>
  <c r="H666" i="2"/>
  <c r="H726" i="2"/>
  <c r="H694" i="2"/>
  <c r="H686" i="2"/>
  <c r="H598" i="2"/>
  <c r="H571" i="2"/>
  <c r="H535" i="2"/>
  <c r="H530" i="2"/>
  <c r="H521" i="2"/>
  <c r="H497" i="2"/>
  <c r="H449" i="2"/>
  <c r="H428" i="2"/>
  <c r="H418" i="2"/>
  <c r="H413" i="2"/>
  <c r="H408" i="2"/>
  <c r="H397" i="2"/>
  <c r="H391" i="2"/>
  <c r="H309" i="2"/>
  <c r="H304" i="2"/>
  <c r="H299" i="2"/>
  <c r="H256" i="2"/>
  <c r="H244" i="2"/>
  <c r="H205" i="2"/>
  <c r="H200" i="2"/>
  <c r="H194" i="2"/>
  <c r="H125" i="2"/>
  <c r="H115" i="2"/>
  <c r="H110" i="2"/>
  <c r="H105" i="2"/>
  <c r="H100" i="2"/>
  <c r="H95" i="2"/>
  <c r="H90" i="2"/>
  <c r="H16" i="2"/>
  <c r="F745" i="2"/>
  <c r="F744" i="2"/>
  <c r="F743" i="2"/>
  <c r="F742" i="2"/>
  <c r="F741" i="2"/>
  <c r="F740" i="2"/>
  <c r="F738" i="2"/>
  <c r="F737" i="2"/>
  <c r="F736" i="2"/>
  <c r="F735" i="2"/>
  <c r="F734" i="2"/>
  <c r="F733" i="2"/>
  <c r="F732" i="2"/>
  <c r="F731" i="2"/>
  <c r="F730" i="2"/>
  <c r="F729" i="2"/>
  <c r="F728" i="2"/>
  <c r="F720" i="2"/>
  <c r="F719" i="2"/>
  <c r="F716" i="2"/>
  <c r="F713" i="2"/>
  <c r="F710" i="2"/>
  <c r="F707" i="2"/>
  <c r="F704" i="2"/>
  <c r="F703" i="2"/>
  <c r="F702" i="2"/>
  <c r="F701" i="2"/>
  <c r="F698" i="2"/>
  <c r="F697" i="2"/>
  <c r="F696" i="2"/>
  <c r="F691" i="2"/>
  <c r="F690" i="2"/>
  <c r="F689" i="2"/>
  <c r="F688" i="2"/>
  <c r="F680" i="2"/>
  <c r="F679" i="2"/>
  <c r="F678" i="2"/>
  <c r="F677" i="2"/>
  <c r="F676" i="2"/>
  <c r="F675" i="2"/>
  <c r="F674" i="2"/>
  <c r="F673" i="2"/>
  <c r="F672" i="2"/>
  <c r="F671" i="2"/>
  <c r="F663" i="2"/>
  <c r="F662" i="2"/>
  <c r="F661" i="2"/>
  <c r="F660" i="2"/>
  <c r="F659" i="2"/>
  <c r="F651" i="2"/>
  <c r="F650" i="2"/>
  <c r="F649" i="2"/>
  <c r="F648" i="2"/>
  <c r="F647" i="2"/>
  <c r="F646" i="2"/>
  <c r="F645" i="2"/>
  <c r="F644" i="2"/>
  <c r="F643" i="2"/>
  <c r="F642" i="2"/>
  <c r="F641" i="2"/>
  <c r="F640" i="2"/>
  <c r="F639" i="2"/>
  <c r="F638" i="2"/>
  <c r="F637" i="2"/>
  <c r="F636" i="2"/>
  <c r="F635" i="2"/>
  <c r="F634" i="2"/>
  <c r="F633" i="2"/>
  <c r="F630" i="2"/>
  <c r="F629" i="2"/>
  <c r="F628" i="2"/>
  <c r="F627" i="2"/>
  <c r="F626" i="2"/>
  <c r="F625" i="2"/>
  <c r="F624" i="2"/>
  <c r="F623" i="2"/>
  <c r="F620" i="2"/>
  <c r="F619" i="2"/>
  <c r="F618" i="2"/>
  <c r="F617" i="2"/>
  <c r="F616" i="2"/>
  <c r="F615" i="2"/>
  <c r="F614" i="2"/>
  <c r="F613" i="2"/>
  <c r="F612" i="2"/>
  <c r="F611" i="2"/>
  <c r="F610" i="2"/>
  <c r="F609" i="2"/>
  <c r="F608" i="2"/>
  <c r="F607" i="2"/>
  <c r="F606" i="2"/>
  <c r="F605" i="2"/>
  <c r="F604" i="2"/>
  <c r="F603" i="2"/>
  <c r="F602" i="2"/>
  <c r="F601" i="2"/>
  <c r="F600" i="2"/>
  <c r="F595" i="2"/>
  <c r="F592" i="2"/>
  <c r="F589" i="2"/>
  <c r="F588" i="2"/>
  <c r="F587" i="2"/>
  <c r="F586" i="2"/>
  <c r="F583" i="2"/>
  <c r="F580" i="2"/>
  <c r="F577" i="2"/>
  <c r="F576" i="2"/>
  <c r="F573" i="2"/>
  <c r="F568" i="2"/>
  <c r="F565" i="2"/>
  <c r="F562" i="2"/>
  <c r="F561" i="2"/>
  <c r="F560" i="2"/>
  <c r="F557" i="2"/>
  <c r="F554" i="2"/>
  <c r="F553" i="2"/>
  <c r="F552" i="2"/>
  <c r="F551" i="2"/>
  <c r="F548" i="2"/>
  <c r="F547" i="2"/>
  <c r="F544" i="2"/>
  <c r="F543" i="2"/>
  <c r="F542" i="2"/>
  <c r="F541" i="2"/>
  <c r="F540" i="2"/>
  <c r="F539" i="2"/>
  <c r="F538" i="2"/>
  <c r="F537" i="2"/>
  <c r="F532" i="2"/>
  <c r="F527" i="2"/>
  <c r="F524" i="2"/>
  <c r="F523" i="2"/>
  <c r="F518" i="2"/>
  <c r="F515" i="2"/>
  <c r="F512" i="2"/>
  <c r="F509" i="2"/>
  <c r="F506" i="2"/>
  <c r="F503" i="2"/>
  <c r="F502" i="2"/>
  <c r="F499" i="2"/>
  <c r="F494" i="2"/>
  <c r="F491" i="2"/>
  <c r="F488" i="2"/>
  <c r="F487" i="2"/>
  <c r="F486" i="2"/>
  <c r="F485" i="2"/>
  <c r="F482" i="2"/>
  <c r="F481" i="2"/>
  <c r="F480" i="2"/>
  <c r="F479" i="2"/>
  <c r="F478" i="2"/>
  <c r="F477" i="2"/>
  <c r="F474" i="2"/>
  <c r="F471" i="2"/>
  <c r="F470" i="2"/>
  <c r="F467" i="2"/>
  <c r="F466" i="2"/>
  <c r="F465" i="2"/>
  <c r="F462" i="2"/>
  <c r="F459" i="2"/>
  <c r="F458" i="2"/>
  <c r="F457" i="2"/>
  <c r="F454" i="2"/>
  <c r="F453" i="2"/>
  <c r="F452" i="2"/>
  <c r="F451" i="2"/>
  <c r="F446" i="2"/>
  <c r="F445" i="2"/>
  <c r="F442" i="2"/>
  <c r="F441" i="2"/>
  <c r="F438" i="2"/>
  <c r="F437" i="2"/>
  <c r="F434" i="2"/>
  <c r="F431" i="2"/>
  <c r="F430" i="2"/>
  <c r="F425" i="2"/>
  <c r="F424" i="2"/>
  <c r="F423" i="2"/>
  <c r="F422" i="2"/>
  <c r="F421" i="2"/>
  <c r="F420" i="2"/>
  <c r="F415" i="2"/>
  <c r="F410" i="2"/>
  <c r="F405" i="2"/>
  <c r="F402" i="2"/>
  <c r="F401" i="2"/>
  <c r="F400" i="2"/>
  <c r="F399" i="2"/>
  <c r="F394" i="2"/>
  <c r="F393" i="2"/>
  <c r="F388" i="2"/>
  <c r="F387" i="2"/>
  <c r="F384" i="2"/>
  <c r="F381" i="2"/>
  <c r="F378" i="2"/>
  <c r="F375" i="2"/>
  <c r="F372" i="2"/>
  <c r="F371" i="2"/>
  <c r="F370" i="2"/>
  <c r="F369" i="2"/>
  <c r="F368" i="2"/>
  <c r="F367" i="2"/>
  <c r="F364" i="2"/>
  <c r="F361" i="2"/>
  <c r="F358" i="2"/>
  <c r="F357" i="2"/>
  <c r="F356" i="2"/>
  <c r="F355" i="2"/>
  <c r="F354" i="2"/>
  <c r="F351" i="2"/>
  <c r="F350" i="2"/>
  <c r="F349" i="2"/>
  <c r="F346" i="2"/>
  <c r="F343" i="2"/>
  <c r="F340" i="2"/>
  <c r="F339" i="2"/>
  <c r="F338" i="2"/>
  <c r="F335" i="2"/>
  <c r="F334" i="2"/>
  <c r="F333" i="2"/>
  <c r="F332" i="2"/>
  <c r="F331" i="2"/>
  <c r="F330" i="2"/>
  <c r="F329" i="2"/>
  <c r="F326" i="2"/>
  <c r="F325" i="2"/>
  <c r="F322" i="2"/>
  <c r="F319" i="2"/>
  <c r="F316" i="2"/>
  <c r="F315" i="2"/>
  <c r="F314" i="2"/>
  <c r="F313" i="2"/>
  <c r="F312" i="2"/>
  <c r="F311" i="2"/>
  <c r="F306" i="2"/>
  <c r="F301" i="2"/>
  <c r="F296" i="2"/>
  <c r="F293" i="2"/>
  <c r="F292" i="2"/>
  <c r="F289" i="2"/>
  <c r="F286" i="2"/>
  <c r="F283" i="2"/>
  <c r="F280" i="2"/>
  <c r="F279" i="2"/>
  <c r="F278" i="2"/>
  <c r="F277" i="2"/>
  <c r="F274" i="2"/>
  <c r="F273" i="2"/>
  <c r="F272" i="2"/>
  <c r="F271" i="2"/>
  <c r="F270" i="2"/>
  <c r="F269" i="2"/>
  <c r="F266" i="2"/>
  <c r="F265" i="2"/>
  <c r="F262" i="2"/>
  <c r="F261" i="2"/>
  <c r="F258" i="2"/>
  <c r="F253" i="2"/>
  <c r="F250" i="2"/>
  <c r="F249" i="2"/>
  <c r="F248" i="2"/>
  <c r="F247" i="2"/>
  <c r="F246"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2" i="2"/>
  <c r="F197" i="2"/>
  <c r="F196" i="2"/>
  <c r="F191" i="2"/>
  <c r="F190" i="2"/>
  <c r="F189" i="2"/>
  <c r="F188" i="2"/>
  <c r="F187" i="2"/>
  <c r="F186" i="2"/>
  <c r="F185" i="2"/>
  <c r="F184" i="2"/>
  <c r="F183" i="2"/>
  <c r="F180" i="2"/>
  <c r="F179" i="2"/>
  <c r="F178" i="2"/>
  <c r="F175" i="2"/>
  <c r="F174" i="2"/>
  <c r="F173" i="2"/>
  <c r="F172" i="2"/>
  <c r="F171" i="2"/>
  <c r="F170" i="2"/>
  <c r="F167" i="2"/>
  <c r="F166" i="2"/>
  <c r="F163" i="2"/>
  <c r="F162" i="2"/>
  <c r="F159" i="2"/>
  <c r="F158" i="2"/>
  <c r="F157" i="2"/>
  <c r="F156" i="2"/>
  <c r="F155" i="2"/>
  <c r="F154" i="2"/>
  <c r="F153" i="2"/>
  <c r="F152" i="2"/>
  <c r="F151" i="2"/>
  <c r="F150" i="2"/>
  <c r="F149" i="2"/>
  <c r="F148" i="2"/>
  <c r="F143" i="2"/>
  <c r="F140" i="2"/>
  <c r="F135" i="2"/>
  <c r="F134" i="2"/>
  <c r="F133" i="2"/>
  <c r="F132" i="2"/>
  <c r="F129" i="2"/>
  <c r="F128" i="2"/>
  <c r="F127" i="2"/>
  <c r="F122" i="2"/>
  <c r="F121" i="2"/>
  <c r="F120" i="2"/>
  <c r="F119" i="2"/>
  <c r="F118" i="2"/>
  <c r="F117" i="2"/>
  <c r="F112" i="2"/>
  <c r="F107" i="2"/>
  <c r="F102" i="2"/>
  <c r="F97" i="2"/>
  <c r="F92" i="2"/>
  <c r="F87" i="2"/>
  <c r="F86" i="2"/>
  <c r="F83" i="2"/>
  <c r="F80" i="2"/>
  <c r="F77" i="2"/>
  <c r="F74" i="2"/>
  <c r="F73" i="2"/>
  <c r="F72" i="2"/>
  <c r="F71" i="2"/>
  <c r="F70" i="2"/>
  <c r="F69" i="2"/>
  <c r="F66" i="2"/>
  <c r="F63" i="2"/>
  <c r="F60" i="2"/>
  <c r="F59" i="2"/>
  <c r="F58" i="2"/>
  <c r="F57" i="2"/>
  <c r="F54" i="2"/>
  <c r="F53" i="2"/>
  <c r="F50" i="2"/>
  <c r="F47" i="2"/>
  <c r="F44" i="2"/>
  <c r="F43" i="2"/>
  <c r="F42" i="2"/>
  <c r="F39" i="2"/>
  <c r="F38" i="2"/>
  <c r="F37" i="2"/>
  <c r="F36" i="2"/>
  <c r="F35" i="2"/>
  <c r="F32" i="2"/>
  <c r="F31" i="2"/>
  <c r="F28" i="2"/>
  <c r="F25" i="2"/>
  <c r="F22" i="2"/>
  <c r="F21" i="2"/>
  <c r="F20" i="2"/>
  <c r="F19" i="2"/>
  <c r="F18" i="2"/>
  <c r="H746" i="2" l="1"/>
  <c r="F746" i="2"/>
  <c r="F747" i="2" s="1"/>
  <c r="F748" i="2" s="1"/>
  <c r="H750" i="2" l="1"/>
  <c r="H747" i="2"/>
  <c r="H748" i="2" s="1"/>
</calcChain>
</file>

<file path=xl/sharedStrings.xml><?xml version="1.0" encoding="utf-8"?>
<sst xmlns="http://schemas.openxmlformats.org/spreadsheetml/2006/main" count="2068" uniqueCount="1071">
  <si>
    <t>סעיף</t>
  </si>
  <si>
    <t>תאור</t>
  </si>
  <si>
    <t>יח</t>
  </si>
  <si>
    <t>כמות</t>
  </si>
  <si>
    <t>מחיר</t>
  </si>
  <si>
    <t>סה"כ</t>
  </si>
  <si>
    <t/>
  </si>
  <si>
    <t>01</t>
  </si>
  <si>
    <t>כיכר רוסלאן</t>
  </si>
  <si>
    <t>01.08</t>
  </si>
  <si>
    <t>מתקני חשמל</t>
  </si>
  <si>
    <t>01.08.011</t>
  </si>
  <si>
    <t>חפירות ובסיסי בטון בעבודות חשמל</t>
  </si>
  <si>
    <t>01.08.011.0080</t>
  </si>
  <si>
    <r>
      <rPr>
        <sz val="11"/>
        <rFont val="Calibri"/>
      </rPr>
      <t>חפירה ו/או חציבה של תעלות לכבלים ברוחב 80 ס"מ ועומק 100 ס"מ, לרבות ריפוד וכיסוי חול, סרטי סימון, מילוי חוזר והידוק סופי</t>
    </r>
  </si>
  <si>
    <t>מ'</t>
  </si>
  <si>
    <t>01.08.011.0510</t>
  </si>
  <si>
    <r>
      <rPr>
        <sz val="11"/>
        <rFont val="Calibri"/>
      </rPr>
      <t>תוספת עבור ניסור כביש אספלט לצורך הנחת צנרת והחזרתו למצב שלפני הניסור לרבות שחזור המבנה, ברוחב 80 ס"מ</t>
    </r>
  </si>
  <si>
    <t>01.08.011.0530</t>
  </si>
  <si>
    <r>
      <rPr>
        <sz val="11"/>
        <rFont val="Calibri"/>
      </rPr>
      <t>תוספת עבור פתיחת מדרכה מרוצפת קיימת לצורך הנחת צנרת והחזרתה למצב שלפני הפתיחה לרבות שחזור המבנה עם המרצפות שפורקו, ברוחב 80 ס"מ</t>
    </r>
  </si>
  <si>
    <t>01.08.011.1040</t>
  </si>
  <si>
    <r>
      <rPr>
        <sz val="11"/>
        <rFont val="Calibri"/>
      </rPr>
      <t>יסוד לעמוד תאורה, במידות 80X80X100 ס"מ, מבטון ב-30 לרבות: חפירה, שרוולי מעבר, הארקת יסוד, בטון, ברזל זיון, ברגי עיגון, אומים ודיסקיות, מילוי החללים בצדי היסוד, מילוי המרווח בין פלטת היסוד והיסוד וציפוי אספלט (אם נדרש)</t>
    </r>
  </si>
  <si>
    <t>יח'</t>
  </si>
  <si>
    <t>01.08.011.1120</t>
  </si>
  <si>
    <r>
      <rPr>
        <sz val="11"/>
        <rFont val="Calibri"/>
      </rPr>
      <t>פירוק יסוד בטון של עמוד תאורה בגובה 11-15 מ' לרבות החזרת פני השטח לקדמותם, מילוי החפירה ותיקוני אספלט או ריצוף</t>
    </r>
  </si>
  <si>
    <t>01.08.012</t>
  </si>
  <si>
    <t>תאי בקרה בעבודות חשמל</t>
  </si>
  <si>
    <t>01.08.012.0020</t>
  </si>
  <si>
    <r>
      <rPr>
        <sz val="11"/>
        <rFont val="Calibri"/>
      </rPr>
      <t>תא בקרה עגול בקוטר 80 ס"מ ובעומק 100 ס"מ לרבות חפירה/חציבה, התקנה, תקרה, מכסה מתאים ל-12.5 טון, שילוט, הכנת פתחים, איטום וחצץ בתחתית</t>
    </r>
  </si>
  <si>
    <t>01.08.013</t>
  </si>
  <si>
    <t>גומחות בטון ללוחות מונים בעבודות חשמל</t>
  </si>
  <si>
    <t>01.08.013.0120</t>
  </si>
  <si>
    <r>
      <rPr>
        <sz val="11"/>
        <rFont val="Calibri"/>
      </rPr>
      <t>גומחות בטון (פילרים) דגם "מורחב" עבור לוח 1000 אמפר, מאושר ע"י חברת החשמל על פי תקן הקרינה, במידות 54X157 ס"מ וגובה 240 ס"מ, דוגמת תוצרת אקרשטיין, רדימיקס או ש"ע מאושר, לרבות חפירה והתקנה מושלמת</t>
    </r>
  </si>
  <si>
    <t>01.08.014</t>
  </si>
  <si>
    <t xml:space="preserve">	תאי בקרה "בזק", בעבודות חשמל</t>
  </si>
  <si>
    <t>01.08.014.0240</t>
  </si>
  <si>
    <r>
      <rPr>
        <sz val="11"/>
        <rFont val="Calibri"/>
      </rPr>
      <t>מכסה תקני ומסגרת לתא בקרה "בזק" דגם P להתקנה בכביש, מסוג D-400, לרבות סמל "בזק" כולל נעילה</t>
    </r>
  </si>
  <si>
    <t>01.08.014.0400</t>
  </si>
  <si>
    <r>
      <rPr>
        <sz val="11"/>
        <rFont val="Calibri"/>
      </rPr>
      <t>תוספת עבור הנחת תא על גבי צנרת קיימת</t>
    </r>
  </si>
  <si>
    <t>01.08.021</t>
  </si>
  <si>
    <t>צנרת חשמל פלסטית</t>
  </si>
  <si>
    <t>01.08.021.0030</t>
  </si>
  <si>
    <r>
      <rPr>
        <sz val="11"/>
        <rFont val="Calibri"/>
      </rPr>
      <t>צינורות פלסטיים כפיפים (מריכף) קוטר 32 מ"מ התקנה סמויה לרבות חבל משיכה (אם נדרש), קופסאות וחומרי עזר</t>
    </r>
  </si>
  <si>
    <t>01.08.021.0208</t>
  </si>
  <si>
    <r>
      <rPr>
        <sz val="11"/>
        <rFont val="Calibri"/>
      </rPr>
      <t>צינורות P.V.C קשיחים SN-16 קוטר 160 מ"מ עובי דופן 6.2 מ"מ לרבות חבל משיכה, תיבות מעבר וחומרי עזר</t>
    </r>
  </si>
  <si>
    <t>01.08.021.0420</t>
  </si>
  <si>
    <r>
      <rPr>
        <sz val="11"/>
        <rFont val="Calibri"/>
      </rPr>
      <t>צינורות פלסטיים קוטר 75 מ"מ עם חבל משיכה מפוליפרופילן שזור בקוטר 8 מ"מ, עבור קוי טלפון בהתאם לדרישות חב' "בזק", יק"ע 13.5, מונחים בחפירה מוכנה לרבות כל חומרי החיבור</t>
    </r>
  </si>
  <si>
    <t>01.08.021.0500</t>
  </si>
  <si>
    <r>
      <rPr>
        <sz val="11"/>
        <rFont val="Calibri"/>
      </rPr>
      <t>צינורות רב שכבתיים שרשוריים קוטר 50 מ"מ עם חבל משיכה לרבות כל חומרי החיבור</t>
    </r>
  </si>
  <si>
    <t>01.08.021.0510</t>
  </si>
  <si>
    <r>
      <rPr>
        <sz val="11"/>
        <rFont val="Calibri"/>
      </rPr>
      <t>צינורות רב שכבתיים שרשוריים קוטר 75 מ"מ עם חבל משיכה לרבות כל חומרי החיבור</t>
    </r>
  </si>
  <si>
    <t>01.08.031</t>
  </si>
  <si>
    <t>כבלי נחושת XLPE) N2XY)</t>
  </si>
  <si>
    <t>01.08.031.0010</t>
  </si>
  <si>
    <r>
      <rPr>
        <sz val="11"/>
        <rFont val="Calibri"/>
      </rPr>
      <t>כבלי נחושת מסוג XLPE) N2XY/FR-1) בחתך 3X1.5 ממ"ר קבועים למבנה, מונחים על סולמות או בתעלות או מושחלים בצינורות לרבות חיבור בשני הקצוות, כדוגמת "ארכה" או ש"ע</t>
    </r>
  </si>
  <si>
    <t>01.08.031.0110</t>
  </si>
  <si>
    <r>
      <rPr>
        <sz val="11"/>
        <rFont val="Calibri"/>
      </rPr>
      <t>כבלי נחושת מסוג XLPE) N2XY/FR-1) בחתך 5X2.5 ממ"ר קבועים למבנה, מונחים על סולמות או בתעלות או מושחלים בצינורות לרבות חיבור בשני הקצוות, כדוגמת "ארכה" או ש"ע</t>
    </r>
  </si>
  <si>
    <t>01.08.031.0230</t>
  </si>
  <si>
    <r>
      <rPr>
        <sz val="11"/>
        <rFont val="Calibri"/>
      </rPr>
      <t>כבלי נחושת מסוג XLPE) N2XY/FR-1) בחתך 5X16 ממ"ר קבועים למבנה, מונחים על סולמות או בתעלות או מושחלים בצינורות לרבות חיבור בשני הקצוות, כדוגמת "ארכה" או ש"ע</t>
    </r>
  </si>
  <si>
    <t>01.08.035</t>
  </si>
  <si>
    <t>מוליכי נחושת גלויים</t>
  </si>
  <si>
    <t>01.08.035.0030</t>
  </si>
  <si>
    <r>
      <rPr>
        <sz val="11"/>
        <rFont val="Calibri"/>
      </rPr>
      <t>מוליכי נחושת גלויים בחתך 35 ממ"ר, טמונים בקרקע ו/או מושחלים בצינור ו/או על סולם כבלים לרבות חיבור בשני הקצוות, כדוגמת "ארכה" או ש"ע</t>
    </r>
  </si>
  <si>
    <t>01.08.036</t>
  </si>
  <si>
    <t>מופות לכבלים ומפצלות</t>
  </si>
  <si>
    <t>01.08.036.0060</t>
  </si>
  <si>
    <r>
      <rPr>
        <sz val="11"/>
        <rFont val="Calibri"/>
      </rPr>
      <t>מופה מתכווצת לכבל עד 4X50 ממ"ר מוגנת מים</t>
    </r>
  </si>
  <si>
    <t>01.08.039</t>
  </si>
  <si>
    <t>התקנת כבלי נחושת וכבלי אלומיניום</t>
  </si>
  <si>
    <t>01.08.039.0310</t>
  </si>
  <si>
    <r>
      <rPr>
        <sz val="11"/>
        <rFont val="Calibri"/>
      </rPr>
      <t>התקנת כבל אלומיניום בחתך כלשהו עד 4x50 ממ"ר שיסופק ע"י אחרים, לרבות כל חומרי העזר הדרושים וחיבורו בשני קצותיו</t>
    </r>
  </si>
  <si>
    <t>01.08.039.0330</t>
  </si>
  <si>
    <r>
      <rPr>
        <sz val="11"/>
        <rFont val="Calibri"/>
      </rPr>
      <t>התקנת כבל אלומיניום בחתך כלשהו עד 4x150 ממ"ר שיסופק ע"י אחרים, לרבות כל חומרי העזר הדרושים וחיבורו בשני קצותיו</t>
    </r>
  </si>
  <si>
    <t>01.08.040</t>
  </si>
  <si>
    <t>ארקות והגנות אחרות</t>
  </si>
  <si>
    <t>01.08.040.0010</t>
  </si>
  <si>
    <r>
      <rPr>
        <sz val="11"/>
        <rFont val="Calibri"/>
      </rPr>
      <t>אלקטרודות הארקה ממוטות פלדה מצופים נחושת בקוטר 19 מ"מ ובאורך של 1.5 מ' תקועים אנכית בקרקע, לרבות אביזרים מקוריים</t>
    </r>
  </si>
  <si>
    <t>01.08.040.0020</t>
  </si>
  <si>
    <r>
      <rPr>
        <sz val="11"/>
        <rFont val="Calibri"/>
      </rPr>
      <t>שוחת ביקורת מצינור בטון קוטר 50 ס"מ, עם מכסה להתקנה במדרכה</t>
    </r>
  </si>
  <si>
    <t>01.08.040.0030</t>
  </si>
  <si>
    <r>
      <rPr>
        <sz val="11"/>
        <rFont val="Calibri"/>
      </rPr>
      <t>פסים להשוואת פוטנציאלים עשויים מנחושת בחתך 40/4 מ"מ עבור 7 מוליכים</t>
    </r>
  </si>
  <si>
    <t>01.08.040.0510</t>
  </si>
  <si>
    <r>
      <rPr>
        <sz val="11"/>
        <rFont val="Calibri"/>
      </rPr>
      <t>מהדק קנדי בגודל 25 ממ"ר</t>
    </r>
  </si>
  <si>
    <t>01.08.043</t>
  </si>
  <si>
    <t>בדיקות בודק מוסמך, סריקות תרמוגרפיות ועוצמת תאורה למתקני חשמל</t>
  </si>
  <si>
    <t>01.08.043.1030</t>
  </si>
  <si>
    <r>
      <rPr>
        <sz val="11"/>
        <rFont val="Calibri"/>
      </rPr>
      <t>תשלום עבור בדיקת מתקן על ידי חברת חשמל בגודל מ 3X100A ועד 3X250A לרבות טיפול של הקבלן מול חברת החשמל, תיאום בדיקת מתקן ונוכחות הקבלן ביום הבדיקה בשטח</t>
    </r>
  </si>
  <si>
    <t>קומפ</t>
  </si>
  <si>
    <t>01.08.053</t>
  </si>
  <si>
    <t>תילי נחושת וכבלים עיליים</t>
  </si>
  <si>
    <t>01.08.053.0100</t>
  </si>
  <si>
    <r>
      <rPr>
        <sz val="11"/>
        <rFont val="Calibri"/>
      </rPr>
      <t>כבל עילי מסוג N2XY בחתך 16X5 ממ"ר עם תיל נושא מפלדה בקוטר 8 מ"מ לרבות חיבור בשני הקצוות וכל חומרי העזר</t>
    </r>
  </si>
  <si>
    <t>01.08.056</t>
  </si>
  <si>
    <t>עמודי תאורה, זרועות, מחזיקי דגלים ותאורה זמנית</t>
  </si>
  <si>
    <t>01.08.056.1370</t>
  </si>
  <si>
    <r>
      <rPr>
        <sz val="11"/>
        <rFont val="Calibri"/>
      </rPr>
      <t>צביעת עמוד בגובה עד 12.5 מ' בצבע לסביבה ימית דרגה 3</t>
    </r>
  </si>
  <si>
    <t>01.08.056.1450</t>
  </si>
  <si>
    <r>
      <rPr>
        <sz val="11"/>
        <rFont val="Calibri"/>
      </rPr>
      <t>תוספת לעמוד תאורה עבור שרוול זאנד בגובה 30 ס"מ מעל פני המדרכה</t>
    </r>
  </si>
  <si>
    <t>01.08.056.1460</t>
  </si>
  <si>
    <r>
      <rPr>
        <sz val="11"/>
        <rFont val="Calibri"/>
      </rPr>
      <t>תוספת לעמוד תאורה עבור מחזיק דגלים כפול</t>
    </r>
  </si>
  <si>
    <t>01.08.056.3510</t>
  </si>
  <si>
    <r>
      <rPr>
        <sz val="11"/>
        <rFont val="Calibri"/>
      </rPr>
      <t>"שושנה" למצלמה לעמוד דגם "אבן גבירול" או ש"ע במידות 180X180 מ"מ</t>
    </r>
  </si>
  <si>
    <t>01.08.056.5525</t>
  </si>
  <si>
    <r>
      <rPr>
        <sz val="11"/>
        <rFont val="Calibri"/>
      </rPr>
      <t>עמוד תאורה מפלדה עגול אחיד בקוטר "5 , מגולוון באבץ חם בגובה 5 מ' לרבות פלטת יסוד ושילוט, מילוי המרווח בין לוח הבסיס לפני היסוד, הכנה לתא אביזרים עם דלת וכל האביזרים הדרושים להצבת העמוד ולחיבור הזרוע בראשו</t>
    </r>
  </si>
  <si>
    <t>01.08.056.5530</t>
  </si>
  <si>
    <r>
      <rPr>
        <sz val="11"/>
        <rFont val="Calibri"/>
      </rPr>
      <t>עמוד תאורה מפלדה עגול אחיד בקוטר "5 , מגולוון באבץ חם בגובה 6 מ' לרבות פלטת יסוד ושילוט, מילוי המרווח בין לוח הבסיס לפני היסוד, הכנה לתא אביזרים עם דלת וכל האביזרים הדרושים להצבת העמוד ולחיבור הזרוע בראשו</t>
    </r>
  </si>
  <si>
    <t>01.08.057</t>
  </si>
  <si>
    <t>מגשי ציוד ואביזרים</t>
  </si>
  <si>
    <t>01.08.057.0040</t>
  </si>
  <si>
    <r>
      <rPr>
        <sz val="11"/>
        <rFont val="Calibri"/>
      </rPr>
      <t>מגש אביזרים לעמוד תאורה עבור 4 גופי תאורה עם נורות עד 400 ווט, לרבות מא"ז עם ניתוק האפס, מהדקי הספק, בורג הארקה וחיבור הארקה, (עבור כבלי חיבור בין המגש לגוף התאורה משולם בנפרד) כמפורט קומפלט (ללא ציוד הפעלה) וחומרי העזר</t>
    </r>
  </si>
  <si>
    <t>01.08.060</t>
  </si>
  <si>
    <t>מרכזיות מאור</t>
  </si>
  <si>
    <t>01.08.060.0020</t>
  </si>
  <si>
    <r>
      <rPr>
        <sz val="11"/>
        <rFont val="Calibri"/>
      </rPr>
      <t>מרכזיה למאור חיבור עד 3X100A, עשויה ארונות אטומים מפוליאסטר משוריין, כולל לוח החשמל בנוי מקופסאות CI, כולל ציוד והאביזרים בהתאם לתכניות המצורפות</t>
    </r>
  </si>
  <si>
    <t>01.08.061</t>
  </si>
  <si>
    <t>מבנה ללוחות חשמל ותיבות C.I</t>
  </si>
  <si>
    <t>01.08.061.0134</t>
  </si>
  <si>
    <r>
      <rPr>
        <sz val="11"/>
        <rFont val="Calibri"/>
      </rPr>
      <t>מבנים ללוחות מורכבים מתאי פח מודולריים וצבועים, לרבות דלת, פלטת הרכבה, פנלים, פסי צבירה, מהדקים, חווט, שילוט, מבודדים, בסיס הגבהה וכל הנדרש להשלמת הלוח קומפלט עד 3X100A</t>
    </r>
  </si>
  <si>
    <t>מ"ר</t>
  </si>
  <si>
    <t>01.08.079</t>
  </si>
  <si>
    <t>רמזורים</t>
  </si>
  <si>
    <t>01.08.079.0772</t>
  </si>
  <si>
    <r>
      <rPr>
        <sz val="11"/>
        <rFont val="Calibri"/>
      </rPr>
      <t>שלט תמרור ס-11 מכל סוג</t>
    </r>
  </si>
  <si>
    <t>01.08.079.0785</t>
  </si>
  <si>
    <r>
      <rPr>
        <sz val="11"/>
        <rFont val="Calibri"/>
      </rPr>
      <t>עמוד מגולוון קוטר "3 עבור תמרור, לרבות יסוד</t>
    </r>
  </si>
  <si>
    <t>01.10</t>
  </si>
  <si>
    <t>עבודות ריצוף וחיפוי</t>
  </si>
  <si>
    <t>01.10.061</t>
  </si>
  <si>
    <t xml:space="preserve">	סימוני אזהרה בריצוף</t>
  </si>
  <si>
    <t>01.10.061.0103</t>
  </si>
  <si>
    <r>
      <rPr>
        <sz val="11"/>
        <rFont val="Calibri"/>
      </rPr>
      <t>נגיש- מסמרות מישושיות בדידים בקידוח, מפלב"מ 316 (נירוסטה), בקוטר עד 26 מ"מ ובגובה עד 4 מ"מ למשטח אזהרה (170 יח' למ"א ברוחב 60 ס"מ) ובעומק 12-15 מ"מ, לפי דרישה ת"י 1918 חלק 7</t>
    </r>
  </si>
  <si>
    <t>01.14</t>
  </si>
  <si>
    <t>עבודות אבן</t>
  </si>
  <si>
    <t>01.14.080</t>
  </si>
  <si>
    <t>ריצוף משטחים ומדרגות באבן (טבעית) לפי ת"י 5566 חלק 1 ו-2 ות"י 1554 חלק 2</t>
  </si>
  <si>
    <t>01.14.080.0020</t>
  </si>
  <si>
    <r>
      <rPr>
        <sz val="11"/>
        <rFont val="Calibri"/>
      </rPr>
      <t>ריצוף משטחים ושבילים מאבן מסוג "ביר זית" צהוב בעובי 5 ס"מ בעיבוד "מסמסם". מחיר יסוד לאבן 150 ש"ח/מ"ר</t>
    </r>
  </si>
  <si>
    <t>01.21</t>
  </si>
  <si>
    <t>מבנים יבילים</t>
  </si>
  <si>
    <t>01.21.081</t>
  </si>
  <si>
    <t>תת פרק</t>
  </si>
  <si>
    <t>01.21.081.0019</t>
  </si>
  <si>
    <r>
      <rPr>
        <sz val="11"/>
        <rFont val="Calibri"/>
      </rPr>
      <t>תמרור מודיעין זוהר מחזיר אור מסוג עירוני, דרגת מחזיר אור R21 לפי ת"י 12899 חלק 1, ללא עמוד</t>
    </r>
  </si>
  <si>
    <t>01.24</t>
  </si>
  <si>
    <t>הריסות ופרוקים</t>
  </si>
  <si>
    <t>01.24.041</t>
  </si>
  <si>
    <t>פירוק ריצוף</t>
  </si>
  <si>
    <t>01.24.041.0010</t>
  </si>
  <si>
    <r>
      <rPr>
        <sz val="11"/>
        <rFont val="Calibri"/>
      </rPr>
      <t>פירוק ריצוף קיים</t>
    </r>
  </si>
  <si>
    <t>01.29</t>
  </si>
  <si>
    <t>שילוט והכוונה בבניינים</t>
  </si>
  <si>
    <t>01.29.010</t>
  </si>
  <si>
    <t>שילוט ותמרור מואר</t>
  </si>
  <si>
    <t>01.29.010.0411</t>
  </si>
  <si>
    <r>
      <rPr>
        <sz val="11"/>
        <rFont val="Calibri"/>
      </rPr>
      <t>נגיש- שלט תמרור מרובע מס' 437 או ג/43 תקני, דרגה H.I, לחניית נכים עם סמל נכים בינלאומי, לרבות עמוד מעוגן ומבוטן</t>
    </r>
  </si>
  <si>
    <t>01.35</t>
  </si>
  <si>
    <t>בקרת מערכות במתקן</t>
  </si>
  <si>
    <t>01.35.080</t>
  </si>
  <si>
    <t>בקרת תאורה לכבישים ורחובות</t>
  </si>
  <si>
    <t>01.35.080.0040</t>
  </si>
  <si>
    <r>
      <rPr>
        <sz val="11"/>
        <rFont val="Calibri"/>
      </rPr>
      <t>יחידת קצה PLC/DALI הכוללת משדר/מקלט בתדר 50 הרץ (ללא תדר גבוה), המיועדת להתקנה בגוף התאורה או בעמוד התאורה IP65, בידוד כפול, לשליטה על גוף תאורה בעל דרייבר אחד או שני דרייברים, בתקשורת DALI, דגם EN-SDM-DIG-IP כדוגמת "אנלטק" או ש"ע</t>
    </r>
  </si>
  <si>
    <t>01.35.080.0050</t>
  </si>
  <si>
    <r>
      <rPr>
        <sz val="11"/>
        <rFont val="Calibri"/>
      </rPr>
      <t>יחידה משולבת להגנה ממתח יתר והגבלת זרם ההנעה לפנסי לד עד 1,000 ואט להתקנה במגש הציוד בעמוד התאורה, דגם EN-MES-440 כדוגמת "אנלטק" או ש"ע</t>
    </r>
  </si>
  <si>
    <t>01.35.080.0055</t>
  </si>
  <si>
    <r>
      <rPr>
        <sz val="11"/>
        <rFont val="Calibri"/>
      </rPr>
      <t>תוכנת בקרה והקמת בסיס הנתונים ואפיון גופי התאורה. ריכוז ורישום נתוני המרכזייה וגופי התאורה, לרבות כתיבת בסיס הנתונים בתוכנת הבקרה, הצבת גופי התאורה והמרכזיות על גבי המפה האינטראקטיבית של תוכנת הבקרה, תכנות מערכת הבקרה כולל בניית לו"ז לתוכניות תאורה (זמני הדלקה, כיבוי ועמעום), הגדרת מערכת ההתראות, הרשאות וכו', עד להפעלה מלאה של תוכנת ניהול מערכת הבקרה. כולל: אספקת תוכנת ניהול אינטרנטית בשרות ענן לתפעול מדפדפן סטנדרטי ע"י עד 5 משתמשים, המאפשרת שליטה וניהול מערכת התאורה הכוללת עד 500 מרכזיות תאורה ועד 50,000 פנסים, ברמת הפנס הבודד, לרבות הצגת תקלות, שליחת הודעות, הפקת דוחות, קביעת משטרי הדלקה, כיבוי ועמעום וכו', דגם EN-SW-SL-50K כדוגמת "אנלטק" או ש"ע. המחיר הינו עבור גוף תאורה אחד המותקן ברשת הבקרה והתשלום יהיה בהתאם לכמות גופי התאורה המותקנים ברשת הבקרה</t>
    </r>
  </si>
  <si>
    <t>01.35.080.2000</t>
  </si>
  <si>
    <r>
      <rPr>
        <sz val="11"/>
        <rFont val="Calibri"/>
      </rPr>
      <t>בקר תאורה נשלט ממרכז בקרה לתאורת רחובות להתקנה על פסי דין במרכזיה, כולל מודם אינטגרלי, תוכנת תפעול לשליטה במרכז בקרה, שעון אסטרונומי אינטגראלי, שני ערוצי תקשורת MODBUS, תוכנה אינטגרלית לקריאת נתוני רב מודד, בתקשורת MODBUS, וקריאת נתונים מיחידת I/O לרבות הפעלת ממספרי פיקוד מרחוק. דגם EN-Lumimaster-SLC-Nom כדוגמת אנלטק או ש"ע</t>
    </r>
  </si>
  <si>
    <t>01.35.080.2020</t>
  </si>
  <si>
    <r>
      <rPr>
        <sz val="11"/>
        <rFont val="Calibri"/>
      </rPr>
      <t>מודולטור PLC 63A, לקו תאורה חד פאזי, להתקנה במרכזיה, לזרם קו של עד 63 אמפר, נשלט ע"י בקר תאורה, ומיועד לתפעול של עד 255 יחידות קצה לפאזה בתקשורת PLC (תדר שידור/קליטה 50 הרץ, ללא תדר גבוה מתדר רשת), ובאורך קו של 3000 מטר לפחות. דגם EN-SLM-160 דוגמת אנלטק או ש"ע</t>
    </r>
  </si>
  <si>
    <t>01.35.080.2040</t>
  </si>
  <si>
    <r>
      <rPr>
        <sz val="11"/>
        <rFont val="Calibri"/>
      </rPr>
      <t>יחידת הרחבה לכניסות/יציאות דיגיטליות, להתקנה על פס דין במרכזיית תאורה, הכוללת 8 כניסות דיגיטליות, 3 יציאות מגע יבש, בתקשורת MODBUS, דגם EN-RT-EX-9063D דוגמת אנלטק או ש"ע</t>
    </r>
  </si>
  <si>
    <t>01.40</t>
  </si>
  <si>
    <t>פיתוח נופי</t>
  </si>
  <si>
    <t>01.40.053</t>
  </si>
  <si>
    <t>ריצוף באבנים משתלבות</t>
  </si>
  <si>
    <t>01.40.053.0800</t>
  </si>
  <si>
    <r>
      <rPr>
        <sz val="11"/>
        <rFont val="Calibri"/>
      </rPr>
      <t>ריצוף באבנים משתלבות בעובי 7 ס"מ, דגם "טרנטו מסותתת" או ש"ע במידות: 10/12.5 ס"מ, 13.5/14.5 ס"מ, 13.5/21.6 ס"מ, לרבות חול 5 ס"מ (לא כולל מצע) בגוונים שונים על בסיס מלט לבן</t>
    </r>
  </si>
  <si>
    <t>01.40.053.0801</t>
  </si>
  <si>
    <r>
      <rPr>
        <sz val="11"/>
        <rFont val="Calibri"/>
      </rPr>
      <t>ריצוף באבנים משתלבות בעובי 10 ס"מ, דגם "טרנטו מסותתת" או ש"ע במידות 13.5/14.5 ס"מ, לרבות חול 5 ס"מ (לא כולל מצע)  בגוונים שונים על בסיס מלט לבן</t>
    </r>
  </si>
  <si>
    <t>01.40.053.2502</t>
  </si>
  <si>
    <r>
      <rPr>
        <sz val="11"/>
        <rFont val="Calibri"/>
      </rPr>
      <t>נגיש- אבן סימון/אזהרה מוביל (עם בליטות או פסים) לאנשים כבדי ראיה (עיוורים) בהנמכת ריצוף במעברי חציה, במידות 20/20/6 ס"מ, לפי ת"י 1918 חלק 6, בגוון צבעוני על בסיס מלט לבן (סופר סטון) ו/או גוון לבן ו/או צהוב ו/או גווני קוקטייל</t>
    </r>
  </si>
  <si>
    <t>01.40.054</t>
  </si>
  <si>
    <t>אבני שפה וגן, אבני תיחום</t>
  </si>
  <si>
    <t>01.40.054.0020</t>
  </si>
  <si>
    <r>
      <rPr>
        <sz val="11"/>
        <rFont val="Calibri"/>
      </rPr>
      <t>אבן שפה לכביש במידות 17/25/100 ס"מ, לרבות יסוד ומשענת בטון, גוון אפור</t>
    </r>
  </si>
  <si>
    <t>01.40.054.0081</t>
  </si>
  <si>
    <r>
      <rPr>
        <sz val="11"/>
        <rFont val="Calibri"/>
      </rPr>
      <t>אבן תעלה חד או דו שיפועית במידות 30/10/50 ס"מ לרבות תושבת בטון, גוון אפור</t>
    </r>
  </si>
  <si>
    <t>01.40.054.0144</t>
  </si>
  <si>
    <r>
      <rPr>
        <sz val="11"/>
        <rFont val="Calibri"/>
      </rPr>
      <t>אבן הפרדה לשביל אופניים במידות 50/50/10 ס"מ, לרבות יסוד ומשענת בטון, גוון אפור</t>
    </r>
  </si>
  <si>
    <t>01.40.054.0615</t>
  </si>
  <si>
    <r>
      <rPr>
        <sz val="11"/>
        <rFont val="Calibri"/>
      </rPr>
      <t>אבן גן ללא פאזה במידות 10/20/100 ס"מ לרבות יסוד ומשענת בטון, בגוון צבעוני - על בסיס מלט לבן בגמר מסותת</t>
    </r>
  </si>
  <si>
    <t>01.41</t>
  </si>
  <si>
    <t>גינון והשקייה</t>
  </si>
  <si>
    <t>01.41.011</t>
  </si>
  <si>
    <t>עיבוד הקרקע, אדמת גן וקומפוסט</t>
  </si>
  <si>
    <t>01.41.011.0220</t>
  </si>
  <si>
    <r>
      <rPr>
        <sz val="11"/>
        <rFont val="Calibri"/>
      </rPr>
      <t>אדמה גננית חמרה, בשקי ענק 1.5 מ"ק, לרבות פיזור בשטח</t>
    </r>
  </si>
  <si>
    <t>01.41.020</t>
  </si>
  <si>
    <t>שתילה, נטיעה, העתקה וגיזום בתחום האתר</t>
  </si>
  <si>
    <t>01.41.020.0990</t>
  </si>
  <si>
    <r>
      <rPr>
        <sz val="11"/>
        <rFont val="Calibri"/>
      </rPr>
      <t>נטיעת עצים "גודל 9" מפני הקרקע, לרבות 2 סמוכות מחוטאות ו- 50 ליטר קומפוסט לעץ (העץ מסופק ע"י המזמין)</t>
    </r>
  </si>
  <si>
    <t>01.51</t>
  </si>
  <si>
    <t>סלילת כבישים ורחבות</t>
  </si>
  <si>
    <t>01.51.010</t>
  </si>
  <si>
    <t>עבודות הכנה ופרוק</t>
  </si>
  <si>
    <t>01.51.010.0228</t>
  </si>
  <si>
    <r>
      <rPr>
        <sz val="11"/>
        <rFont val="Calibri"/>
      </rPr>
      <t>הגבהת גובה תא "בזק" דגם "A" על פי פרט "בזק", ללא פירוק תקרה, לרבות פירוק והרכבה מחדש של מכסה "בזק" קיים</t>
    </r>
  </si>
  <si>
    <t>01.51.010.0231</t>
  </si>
  <si>
    <r>
      <rPr>
        <sz val="11"/>
        <rFont val="Calibri"/>
      </rPr>
      <t>הגבהה או הנמכת תאי מים או ביוב עד קוטר 80 ס"מ לגובה עד 30 ס"מ, לרבות פירוק והחזרת התקרה והמכסה הקיימים</t>
    </r>
  </si>
  <si>
    <t>01.51.010.0232</t>
  </si>
  <si>
    <r>
      <rPr>
        <sz val="11"/>
        <rFont val="Calibri"/>
      </rPr>
      <t>הגבהה או הנמכת תאי מים או ביוב קוטר 100-125 ס"מ לגובה עד 30 ס"מ, לרבות פירוק והחזרת התקרה והמכסה הקיימים</t>
    </r>
  </si>
  <si>
    <t>01.51.010.0390</t>
  </si>
  <si>
    <r>
      <rPr>
        <sz val="11"/>
        <rFont val="Calibri"/>
      </rPr>
      <t>פירוק מדרכת אספלט בעובי עד 30 ס"מ</t>
    </r>
  </si>
  <si>
    <t>01.51.010.0401</t>
  </si>
  <si>
    <r>
      <rPr>
        <sz val="11"/>
        <rFont val="Calibri"/>
      </rPr>
      <t>פירוק מיסעת אספלט/בטון בעובי מעל 8 ס"מ ועד 20 ס"מ</t>
    </r>
  </si>
  <si>
    <t>01.51.010.0413</t>
  </si>
  <si>
    <r>
      <rPr>
        <sz val="11"/>
        <rFont val="Calibri"/>
      </rPr>
      <t>קרצוף מיסעת אספלט קיים בעובי מעל 10 ס"מ ועד 20 ס"מ. המחיר הינו לשטח מעל 700 מ"ר ועד 1000 מ"ר</t>
    </r>
  </si>
  <si>
    <t>01.51.010.0430</t>
  </si>
  <si>
    <r>
      <rPr>
        <sz val="11"/>
        <rFont val="Calibri"/>
      </rPr>
      <t>ניסור מיסעת אספלט קיימת, בעובי עד 17.5 ס"מ, לצורך התחברות</t>
    </r>
  </si>
  <si>
    <t>01.51.010.0440</t>
  </si>
  <si>
    <r>
      <rPr>
        <sz val="11"/>
        <rFont val="Calibri"/>
      </rPr>
      <t>פירוק אבני שפה ופנויין</t>
    </r>
  </si>
  <si>
    <t>01.51.010.0451</t>
  </si>
  <si>
    <r>
      <rPr>
        <sz val="11"/>
        <rFont val="Calibri"/>
      </rPr>
      <t>פירוק אבני שפה מברזל יציקה (אבן שפה קולטן)</t>
    </r>
  </si>
  <si>
    <t>01.51.010.0518</t>
  </si>
  <si>
    <r>
      <rPr>
        <sz val="11"/>
        <rFont val="Calibri"/>
      </rPr>
      <t>פירוק גדר מלוחות פח דגם "איסכורית" או ש"ע, בגובה עד 2 מ', לרבות עמודים ויסודות (במידה וקיים)</t>
    </r>
  </si>
  <si>
    <t>01.51.010.0900</t>
  </si>
  <si>
    <r>
      <rPr>
        <sz val="11"/>
        <rFont val="Calibri"/>
      </rPr>
      <t>פירוק עמוד עם תמרור (על עמוד אחד), לרבות פירוק יסוד ומילוי הבור</t>
    </r>
  </si>
  <si>
    <t>01.51.010.0915</t>
  </si>
  <si>
    <r>
      <rPr>
        <sz val="11"/>
        <rFont val="Calibri"/>
      </rPr>
      <t>פירוק תמרור עם שני עמודים, לרבות פירוק היסוד ומילוי הבור</t>
    </r>
  </si>
  <si>
    <t>01.51.020</t>
  </si>
  <si>
    <t>עבודות עפר</t>
  </si>
  <si>
    <t>01.51.020.0009</t>
  </si>
  <si>
    <r>
      <rPr>
        <sz val="11"/>
        <rFont val="Calibri"/>
      </rPr>
      <t>חפירה כללית בשטח לרבות העמסה, הובלה, פיזור, הידוק רגיל ופינוי עודפי חפירה מאתר העבודה לכמות של עד 5000 מ"ק</t>
    </r>
  </si>
  <si>
    <t>מ"ק</t>
  </si>
  <si>
    <t>01.51.020.0120</t>
  </si>
  <si>
    <r>
      <rPr>
        <sz val="11"/>
        <rFont val="Calibri"/>
      </rPr>
      <t>הידוק מבוקר של קרקע יסוד מקורית (הידוק שתית)</t>
    </r>
  </si>
  <si>
    <t>01.51.030</t>
  </si>
  <si>
    <t xml:space="preserve">	מצעים ותשתיות</t>
  </si>
  <si>
    <t>01.51.030.0008</t>
  </si>
  <si>
    <r>
      <rPr>
        <sz val="11"/>
        <rFont val="Calibri"/>
      </rPr>
      <t>מצע סוג א' לרבות פיזור והידוק מבוקר, המצע יסופק ממחצבה מאושרת. המחיר הינו לכמות של עד 250 מ"ק</t>
    </r>
  </si>
  <si>
    <t>01.51.030.0110</t>
  </si>
  <si>
    <r>
      <rPr>
        <sz val="11"/>
        <rFont val="Calibri"/>
      </rPr>
      <t>שכבת תשתית משומשומית, לרבות פיזור והידוק מבוקר</t>
    </r>
  </si>
  <si>
    <t>01.51.040</t>
  </si>
  <si>
    <t>עבודות אספלט</t>
  </si>
  <si>
    <t>01.51.040.0011</t>
  </si>
  <si>
    <r>
      <rPr>
        <sz val="11"/>
        <rFont val="Calibri"/>
      </rPr>
      <t>ציפוי יסוד באימולסיה ביטומנית בשיעור של 0.8-1.2 ק"ג/מ''ר</t>
    </r>
  </si>
  <si>
    <t>01.51.040.0041</t>
  </si>
  <si>
    <r>
      <rPr>
        <sz val="11"/>
        <rFont val="Calibri"/>
      </rPr>
      <t>שכבה נושאת עליונה בכבישים מבטון אספלט בעובי 3 ס"מ מתערובת עם אבן דולומיט גודל מקסימלי 12.5 מ"מ ("1/2), ביטומן 68-10 PG, לרבות פיזור והידוק</t>
    </r>
  </si>
  <si>
    <t>01.51.040.0063</t>
  </si>
  <si>
    <r>
      <rPr>
        <sz val="11"/>
        <rFont val="Calibri"/>
      </rPr>
      <t>בטון אספלט לשבילי אופניים בעובי 4 ס"מ מתערובת עם אבן דולומיט גודל מקסימלי 9.5 מ"מ ("3/8), ביטומן 68-10 PG, לרבות פיזור והידוק</t>
    </r>
  </si>
  <si>
    <t>01.51.040.0088</t>
  </si>
  <si>
    <r>
      <rPr>
        <sz val="11"/>
        <rFont val="Calibri"/>
      </rPr>
      <t>ריבוד שכבה נושאת עליונה מבטון אספלט בעובי משתנה, מתערובת עם אבן דולומיט גודל מקסימלי 25 מ"מ ("1), ביטומן 68-10 PG, לרבות פיזור והידוק</t>
    </r>
  </si>
  <si>
    <t>טון</t>
  </si>
  <si>
    <t>01.51.040.0099</t>
  </si>
  <si>
    <r>
      <rPr>
        <sz val="11"/>
        <rFont val="Calibri"/>
      </rPr>
      <t>תוספת לאספלט עבור ביטומן מסוג ביטומן 74-10 PG או 70-10 PG במקום ביטומן מסוג 68-10 PG</t>
    </r>
  </si>
  <si>
    <t>01.51.040.0210</t>
  </si>
  <si>
    <r>
      <rPr>
        <sz val="11"/>
        <rFont val="Calibri"/>
      </rPr>
      <t>מישק התחברות אספלט קיים לאספלט חדש</t>
    </r>
  </si>
  <si>
    <t>01.51.081</t>
  </si>
  <si>
    <t>תמרורושילוט</t>
  </si>
  <si>
    <t>01.51.081.0017</t>
  </si>
  <si>
    <r>
      <rPr>
        <sz val="11"/>
        <rFont val="Calibri"/>
      </rPr>
      <t>תמרור הוריה זוהר מחזיר אור מסוג עירוני, דרגת מחזיר אור RA1 לפי ת"י 12899 חלק 1, ללא עמוד</t>
    </r>
  </si>
  <si>
    <t>01.51.081.0019</t>
  </si>
  <si>
    <r>
      <rPr>
        <sz val="11"/>
        <rFont val="Calibri"/>
      </rPr>
      <t>תמרור מודיעין זוהר מחזיר אור מסוג עירוני, דרגת מחזיר אור RA1 לפי ת"י 12899 חלק 1, ללא עמוד</t>
    </r>
  </si>
  <si>
    <t>01.51.081.0020</t>
  </si>
  <si>
    <r>
      <rPr>
        <sz val="11"/>
        <rFont val="Calibri"/>
      </rPr>
      <t>תמרור איסורים והגבלות זוהר מחזיר אור מסוג עירוני, דרגת מחזיר אור RA1 לפי ת"י 12899 חלק 1, ללא עמוד</t>
    </r>
  </si>
  <si>
    <t>01.51.082</t>
  </si>
  <si>
    <t>צביעה וסימון דרכים ומסלולים</t>
  </si>
  <si>
    <t>01.51.082.0009</t>
  </si>
  <si>
    <r>
      <rPr>
        <sz val="11"/>
        <rFont val="Calibri"/>
      </rPr>
      <t>צביעת קווים ברוחב 10 ס"מ בצבע חד רכיבי לבן/צהוב מלא/מקווקו, לרבות אחריות 6 חודשים</t>
    </r>
  </si>
  <si>
    <t>01.51.082.0210</t>
  </si>
  <si>
    <r>
      <rPr>
        <sz val="11"/>
        <rFont val="Calibri"/>
      </rPr>
      <t>צביעת מעברי חצייה (קווים ברוחב 50 ס"מ) בצבע חד רכיבי לבן/צהוב, לרבות אחריות 6 חודשים</t>
    </r>
  </si>
  <si>
    <t>01.51.082.0300</t>
  </si>
  <si>
    <r>
      <rPr>
        <sz val="11"/>
        <rFont val="Calibri"/>
      </rPr>
      <t>צביעת חץ בודד בצבע חד רכיבי לבן/צהוב, לרבות אחריות 6 חודשים</t>
    </r>
  </si>
  <si>
    <t>01.51.082.0310</t>
  </si>
  <si>
    <r>
      <rPr>
        <sz val="11"/>
        <rFont val="Calibri"/>
      </rPr>
      <t>צביעת חץ כפול בצבע חד רכיבי לבן/צהוב, לרבות אחריות 6 חודשים</t>
    </r>
  </si>
  <si>
    <t>01.51.082.0470</t>
  </si>
  <si>
    <r>
      <rPr>
        <sz val="11"/>
        <rFont val="Calibri"/>
      </rPr>
      <t>סימון סמל אופניים מתוך תמרור 804, בצבע חד רכיבי לבן</t>
    </r>
  </si>
  <si>
    <t>01.51.082.0478</t>
  </si>
  <si>
    <r>
      <rPr>
        <sz val="11"/>
        <rFont val="Calibri"/>
      </rPr>
      <t>נגיש- סימון מסגרת לחניית נכים במידות 300/560 ס"מ בצבע כבישים לבן, לרבות אחריות 12 חודשים</t>
    </r>
  </si>
  <si>
    <t>01.51.082.0482</t>
  </si>
  <si>
    <r>
      <rPr>
        <sz val="11"/>
        <rFont val="Calibri"/>
      </rPr>
      <t>נגיש- צביעת חניית נכים במידות 300/560 ס"מ בצבע כבישים כחול (מילוי כל תא החניה) ובתוכה סמל נכים בינלאומי בצבע לבן, במידות 60/60 ס"מ, לרבות אחריות 12 חודשים</t>
    </r>
  </si>
  <si>
    <t>01.51.082.0488</t>
  </si>
  <si>
    <r>
      <rPr>
        <sz val="11"/>
        <rFont val="Calibri"/>
      </rPr>
      <t>נגיש - צביעת מעבר בטוח לנכים ברוחב 1.3 מ', בפסים אלכסוניים בצורת X בצבע כבישים לבן</t>
    </r>
  </si>
  <si>
    <t>מ"א</t>
  </si>
  <si>
    <t>01.51.082.1800</t>
  </si>
  <si>
    <r>
      <rPr>
        <sz val="11"/>
        <rFont val="Calibri"/>
      </rPr>
      <t>סימון שביל ונתיב אופניים בחומר הגוונה ירוקה חד רכיבי, לרבות אחריות 12 חודשים</t>
    </r>
  </si>
  <si>
    <t>01.57</t>
  </si>
  <si>
    <t>קווי מים , ביוב ותיעול</t>
  </si>
  <si>
    <t>01.57.092</t>
  </si>
  <si>
    <t>מילוי תעלות, עטיפת חול וסימון תשתיות תת קרקעיות</t>
  </si>
  <si>
    <t>01.57.092.0034</t>
  </si>
  <si>
    <r>
      <rPr>
        <sz val="11"/>
        <rFont val="Calibri"/>
      </rPr>
      <t>תוספת למילוי תעלות או בורות בתערובת CLSM עבור חוזק 3-8 מגפ"ס</t>
    </r>
  </si>
  <si>
    <t>01.57.092.0037</t>
  </si>
  <si>
    <r>
      <rPr>
        <sz val="11"/>
        <rFont val="Calibri"/>
      </rPr>
      <t>תוספת למילוי תעלות או בורות בתערובת CLSM עבור תוספת חומר להתקשות מהירה (עד 4 שעות) בשפיכה חופשית ללא טפסנות</t>
    </r>
  </si>
  <si>
    <t>01.80</t>
  </si>
  <si>
    <t xml:space="preserve">חומרים ומוצרים לעבודות פיתוח </t>
  </si>
  <si>
    <t>01.80.055</t>
  </si>
  <si>
    <t>תעלות ניקוז מפוליאתילן למי גשמים ונוזלים</t>
  </si>
  <si>
    <t>01.80.055.0070</t>
  </si>
  <si>
    <r>
      <rPr>
        <sz val="11"/>
        <rFont val="Calibri"/>
      </rPr>
      <t>חומר בלבד: תעלות ניקוז מפוליאתילן HDPE בחתך פנימי אובלי 100/80 מ"מ עם רשת ברזל מגולוון ממין A15, דגם "VIP" כדוגמת "מנשה ברוך תעשיות" (אורך יחידת תעלה 1.0 מ')</t>
    </r>
  </si>
  <si>
    <t>01.98</t>
  </si>
  <si>
    <t>חריגים</t>
  </si>
  <si>
    <t>01.98.001</t>
  </si>
  <si>
    <t>חריגים לפרק 01</t>
  </si>
  <si>
    <t>01.98.001.0010</t>
  </si>
  <si>
    <r>
      <rPr>
        <sz val="11"/>
        <rFont val="Calibri"/>
      </rPr>
      <t>עמוד מצלמה משולב תאורה מפלדה בגובה 6 מ' עם 3 זרועות וזרוע למצלמת בטחון</t>
    </r>
  </si>
  <si>
    <t>01.98.001.0011</t>
  </si>
  <si>
    <r>
      <rPr>
        <sz val="11"/>
        <rFont val="Calibri"/>
      </rPr>
      <t>עמוד מצלמה משולב תאורה מפלדה בגובה 7 מ' עם 3 זרועות וזרוע למצלמת בטחון</t>
    </r>
  </si>
  <si>
    <t>01.98.001.0012</t>
  </si>
  <si>
    <r>
      <rPr>
        <sz val="11"/>
        <rFont val="Calibri"/>
      </rPr>
      <t>התחברות לעמוד קיים כולל מאמ"ת 3X20 אמפר וחיבור הכבל</t>
    </r>
  </si>
  <si>
    <t>01.98.001.0013</t>
  </si>
  <si>
    <r>
      <rPr>
        <sz val="11"/>
        <rFont val="Calibri"/>
      </rPr>
      <t>התחברות למרכזיית תאורה קיימת ו/או לוח חשמל קיים כולל תוספת ציוד מיתוג</t>
    </r>
  </si>
  <si>
    <t>01.98.001.0014</t>
  </si>
  <si>
    <r>
      <rPr>
        <sz val="11"/>
        <rFont val="Calibri"/>
      </rPr>
      <t>מבנה ארון מצלמות ראשי לזרם 1x40A בנוי מתכת עם תא חברת החשמל ותא מצלמות</t>
    </r>
  </si>
  <si>
    <t>01.98.001.0015</t>
  </si>
  <si>
    <r>
      <rPr>
        <sz val="11"/>
        <rFont val="Calibri"/>
      </rPr>
      <t>תוספת מחיר לטיפול תרמו דפיוזי ברגי יסוד עמודי תאורה</t>
    </r>
  </si>
  <si>
    <t>01.98.001.0017</t>
  </si>
  <si>
    <r>
      <rPr>
        <sz val="11"/>
        <rFont val="Calibri"/>
      </rPr>
      <t>תוספת תשלום למגש תאורה עבור מהדקים לבקר קצה DALI וכל מוליכי החשמל ותקשורת</t>
    </r>
  </si>
  <si>
    <t>01.98.001.0019</t>
  </si>
  <si>
    <r>
      <rPr>
        <sz val="11"/>
        <rFont val="Calibri"/>
      </rPr>
      <t>עמוד מחסום חשמלי עשוי נירוסטה מדגם BLG-02-EH-L רמת מיגון K-4</t>
    </r>
  </si>
  <si>
    <t>01.98.001.0020</t>
  </si>
  <si>
    <r>
      <rPr>
        <sz val="11"/>
        <rFont val="Calibri"/>
      </rPr>
      <t>לוח חשמל פיקוד מחסומים חשמליים עבור ארבעה עמודי מחסומים לכל צומת</t>
    </r>
  </si>
  <si>
    <t>01.98.001.0021</t>
  </si>
  <si>
    <r>
      <rPr>
        <sz val="11"/>
        <rFont val="Calibri"/>
      </rPr>
      <t>תוספת ללוח חשמל פיקוד מחסומים עבור שילוב בקרת מצלמות ומתג IK3300</t>
    </r>
  </si>
  <si>
    <t>01.98.001.0022</t>
  </si>
  <si>
    <r>
      <rPr>
        <sz val="11"/>
        <rFont val="Calibri"/>
      </rPr>
      <t>גלאי/עין פוטו אלקטרי לבטיחות כולל עמוד נגדי מנירוסטה</t>
    </r>
  </si>
  <si>
    <t>01.98.001.0023</t>
  </si>
  <si>
    <r>
      <rPr>
        <sz val="11"/>
        <rFont val="Calibri"/>
      </rPr>
      <t>עמוד רמזור אדום ירוק בגובה 1.5 מ' עשוי מנירוסטה כולל נורות LED</t>
    </r>
  </si>
  <si>
    <t>01.98.001.0024</t>
  </si>
  <si>
    <r>
      <rPr>
        <sz val="11"/>
        <rFont val="Calibri"/>
      </rPr>
      <t>כבל חשמל פיקוד מסוג 12x2.5 N2XY ממ"ר בין ארון חשמל פיקוד למחסומים</t>
    </r>
  </si>
  <si>
    <t>01.98.001.0025</t>
  </si>
  <si>
    <r>
      <rPr>
        <sz val="11"/>
        <rFont val="Calibri"/>
      </rPr>
      <t>תוספת לארון פיקוד חשמל מחסומים עבור ארון ייעודי למונה חח"י</t>
    </r>
  </si>
  <si>
    <t>01.98.001.0026</t>
  </si>
  <si>
    <r>
      <rPr>
        <sz val="11"/>
        <rFont val="Calibri"/>
      </rPr>
      <t>תוספת לעמוד משולב לרמזור ומצלמת LPR ואינטרקום</t>
    </r>
  </si>
  <si>
    <t>01.98.001.0027</t>
  </si>
  <si>
    <r>
      <rPr>
        <sz val="11"/>
        <rFont val="Calibri"/>
      </rPr>
      <t>ארון לחצני הפעלה דרגת אטימות IP65</t>
    </r>
  </si>
  <si>
    <t>01.98.001.0028</t>
  </si>
  <si>
    <r>
      <rPr>
        <sz val="11"/>
        <rFont val="Calibri"/>
      </rPr>
      <t>מצלמה LPR בדרגת זיהוי מאושרת מחלקת מחשוב</t>
    </r>
  </si>
  <si>
    <t>01.98.001.0029</t>
  </si>
  <si>
    <r>
      <rPr>
        <sz val="11"/>
        <rFont val="Calibri"/>
      </rPr>
      <t>אינטרקום יחידת קצה ומערכת אינטרקום מחוברת למוקד בטחון</t>
    </r>
  </si>
  <si>
    <t>01.98.001.0030</t>
  </si>
  <si>
    <r>
      <rPr>
        <sz val="11"/>
        <rFont val="Calibri"/>
      </rPr>
      <t>תשתית כבלים מצלמות, רמזורים ואינטרקום כולל צנרת חשמל</t>
    </r>
  </si>
  <si>
    <t>01.98.001.0031</t>
  </si>
  <si>
    <r>
      <rPr>
        <sz val="11"/>
        <rFont val="Calibri"/>
      </rPr>
      <t>חייגן סלולרי לא כולל כרטיס סים</t>
    </r>
  </si>
  <si>
    <t>01.98.001.0032</t>
  </si>
  <si>
    <r>
      <rPr>
        <sz val="11"/>
        <rFont val="Calibri"/>
      </rPr>
      <t>עמוד מרכזית חשמל לארועים</t>
    </r>
  </si>
  <si>
    <t>01.98.001.0033</t>
  </si>
  <si>
    <r>
      <rPr>
        <sz val="11"/>
        <rFont val="Calibri"/>
      </rPr>
      <t>פירוק ריצוף קיים לשימוש חוזר לרבות ניקוי הטיט + ניקוי האבן בלחץ מים+ אחסון + ריצוף מחדש כולל חומר הדבקה</t>
    </r>
  </si>
  <si>
    <t>01.98.001.0034</t>
  </si>
  <si>
    <r>
      <rPr>
        <sz val="11"/>
        <rFont val="Calibri"/>
      </rPr>
      <t>פירוק זהיר של אבן שפה מאבן טבעית, ניקוי האבן בלחץ מים אחסנה והרכבה מחדש</t>
    </r>
  </si>
  <si>
    <t>01.98.001.0036</t>
  </si>
  <si>
    <r>
      <rPr>
        <sz val="11"/>
        <rFont val="Calibri"/>
      </rPr>
      <t>פירוק זהיר של אבן יצקת מפלדה והנחתן מחדש לרבות אחסנתם</t>
    </r>
  </si>
  <si>
    <t>01.98.001.0037</t>
  </si>
  <si>
    <r>
      <rPr>
        <sz val="11"/>
        <rFont val="Calibri"/>
      </rPr>
      <t>פירוק זהיר והעברתו למחסני העירייה של ספסלי עץ ופחי בטון</t>
    </r>
  </si>
  <si>
    <t>01.98.001.0038</t>
  </si>
  <si>
    <r>
      <rPr>
        <sz val="11"/>
        <rFont val="Calibri"/>
      </rPr>
      <t>התאמת תעלות ניקוז מסוג מגנודריים או שוו"ע עם רשת ברזל למדרכות מתוכננות</t>
    </r>
  </si>
  <si>
    <t>01.98.001.0039</t>
  </si>
  <si>
    <r>
      <rPr>
        <sz val="11"/>
        <rFont val="Calibri"/>
      </rPr>
      <t>גוף תאורת לד דקורטיבי מחומרים מרוכבים דגם metropoli עד W100 מותקן מושלם + צביעה ימית</t>
    </r>
  </si>
  <si>
    <t>01.98.001.0040</t>
  </si>
  <si>
    <r>
      <rPr>
        <sz val="11"/>
        <rFont val="Calibri"/>
      </rPr>
      <t>עמוד מחסום מאבן טבעית ע"פ פרט</t>
    </r>
  </si>
  <si>
    <t>01.98.001.0041</t>
  </si>
  <si>
    <r>
      <rPr>
        <sz val="11"/>
        <rFont val="Calibri"/>
      </rPr>
      <t>פרוק מחסום אבן +ניקוי ואיחסון+הרכבה מחדש במקום שיקבע ע"י הפיקוח</t>
    </r>
  </si>
  <si>
    <t>01.98.001.0042</t>
  </si>
  <si>
    <r>
      <rPr>
        <sz val="11"/>
        <rFont val="Calibri"/>
      </rPr>
      <t>אבן שפה מאבן טבעית מנוסרת ע"פ פרט לרבות יסוד ומשענת בטון</t>
    </r>
  </si>
  <si>
    <t>01.98.001.0043</t>
  </si>
  <si>
    <r>
      <rPr>
        <sz val="11"/>
        <rFont val="Calibri"/>
      </rPr>
      <t>גומה לעץ מפלאח ברזל מגולוון ע"פ פרט בקווים ישרים או עגולים+ צביעה</t>
    </r>
  </si>
  <si>
    <t>01.98.001.0044</t>
  </si>
  <si>
    <r>
      <rPr>
        <sz val="11"/>
        <rFont val="Calibri"/>
      </rPr>
      <t>מילוי תעלות או בורות בתערובת CLSM (פיוליט בחוזק נמוך מבוקר) בשפיכה חופשית ללא טפסנות. המחיר לכמות של מעל 50 מ"ק</t>
    </r>
  </si>
  <si>
    <t>02</t>
  </si>
  <si>
    <t>פארק שער יפו</t>
  </si>
  <si>
    <t>02.01</t>
  </si>
  <si>
    <t>02.01.030</t>
  </si>
  <si>
    <t xml:space="preserve">	חפירה ו/או חציבה</t>
  </si>
  <si>
    <t>02.01.030.1780</t>
  </si>
  <si>
    <r>
      <rPr>
        <sz val="11"/>
        <rFont val="Calibri"/>
      </rPr>
      <t>חפירה ו/או חציבה ליסודות בודדים ששטחם מעל 1.0 מ"ר, לעומק כולל מעל 1 מ' עד 2 מ'</t>
    </r>
  </si>
  <si>
    <t>02.01.030.1850</t>
  </si>
  <si>
    <r>
      <rPr>
        <sz val="11"/>
        <rFont val="Calibri"/>
      </rPr>
      <t>חפירה ו/או חציבה ליסודות עוברים, הרחבות, תעלות וכד' לעומק שאינו עולה על 1 מ'</t>
    </r>
  </si>
  <si>
    <t>02.01.030.1910</t>
  </si>
  <si>
    <r>
      <rPr>
        <sz val="11"/>
        <rFont val="Calibri"/>
      </rPr>
      <t>חפירה ו/או חציבה לקורות יסוד, קורות קשר וכד' ברוחב 30 ס"מ לעומק שאינו עולה על 1 מ'</t>
    </r>
  </si>
  <si>
    <t>02.01.030.1920</t>
  </si>
  <si>
    <r>
      <rPr>
        <sz val="11"/>
        <rFont val="Calibri"/>
      </rPr>
      <t>חפירה ו/או חציבה לקורות יסוד, קורות קשר וכד' ברוחב 40 ס"מ לעומק שאינו עולה על 1 מ'</t>
    </r>
  </si>
  <si>
    <t>02.01.030.1930</t>
  </si>
  <si>
    <r>
      <rPr>
        <sz val="11"/>
        <rFont val="Calibri"/>
      </rPr>
      <t>חפירה ו/או חציבה לקורות יסוד, קורות קשר וכד' ברוחב 60 ס"מ לעומק שאינו עולה על 1 מ'</t>
    </r>
  </si>
  <si>
    <t>02.01.050</t>
  </si>
  <si>
    <t>מילוי מובא, מצעים והידוק</t>
  </si>
  <si>
    <t>02.01.050.0014</t>
  </si>
  <si>
    <r>
      <rPr>
        <sz val="11"/>
        <rFont val="Calibri"/>
      </rPr>
      <t>מילוי מובא מחומר לא נברר ולא מדורג, לרבות פיזור בשכבות של 20 ס"מ (הידוק נמדד בנפרד)</t>
    </r>
  </si>
  <si>
    <t>02.02</t>
  </si>
  <si>
    <t xml:space="preserve">	עבודות בטון יצוק באתר</t>
  </si>
  <si>
    <t>02.02.010</t>
  </si>
  <si>
    <t>פלדת זיון</t>
  </si>
  <si>
    <t>02.02.010.0011</t>
  </si>
  <si>
    <r>
      <rPr>
        <sz val="11"/>
        <rFont val="Calibri"/>
      </rPr>
      <t>מוטות פלדה עגולים ומצולעים בכל הקטרים והאורכים לזיון הבטון</t>
    </r>
  </si>
  <si>
    <t>02.02.011</t>
  </si>
  <si>
    <t>מצעים לעבודות בטון</t>
  </si>
  <si>
    <t>02.02.011.0040</t>
  </si>
  <si>
    <r>
      <rPr>
        <sz val="11"/>
        <rFont val="Calibri"/>
      </rPr>
      <t>מצע בטון רזה ב-20 בעובי 5 ס"מ מתחת למרצפים</t>
    </r>
  </si>
  <si>
    <t>02.02.011.0170</t>
  </si>
  <si>
    <r>
      <rPr>
        <sz val="11"/>
        <rFont val="Calibri"/>
      </rPr>
      <t>מצע יריעות פוליאתילן בעובי 0.3 מ"מ מתחת לרצפת בטון</t>
    </r>
  </si>
  <si>
    <t>02.02.012</t>
  </si>
  <si>
    <t>יסודות, רפסודה וראשי כלונסאות</t>
  </si>
  <si>
    <t>02.02.012.0110</t>
  </si>
  <si>
    <r>
      <rPr>
        <sz val="11"/>
        <rFont val="Calibri"/>
      </rPr>
      <t>יסודות בודדים עם פירמידות בטון ב-30 (שקיעה "5, חשיפה 2-4) ששטחם מעל 0.5 מ"ר עד 1.5 מ"ר</t>
    </r>
  </si>
  <si>
    <t>02.02.012.0200</t>
  </si>
  <si>
    <r>
      <rPr>
        <sz val="11"/>
        <rFont val="Calibri"/>
      </rPr>
      <t>יסודות עוברים בטון ב-30 ברוחב עד 1 מ' (שקיעה "5, חשיפה 2-4)</t>
    </r>
  </si>
  <si>
    <t>02.02.041</t>
  </si>
  <si>
    <t>קורות יסוד</t>
  </si>
  <si>
    <t>02.02.041.0015</t>
  </si>
  <si>
    <r>
      <rPr>
        <sz val="11"/>
        <rFont val="Calibri"/>
      </rPr>
      <t>קורות יסוד בטון ב-30 (שקיעה "5, חשיפה 2-4) יצוקות עם הרצפה, על גבי מצע או על הקרקע. רוחב הקורות 25 ס"מ (המצע נמדד בנפרד)</t>
    </r>
  </si>
  <si>
    <t>02.02.041.0020</t>
  </si>
  <si>
    <r>
      <rPr>
        <sz val="11"/>
        <rFont val="Calibri"/>
      </rPr>
      <t>קורות יסוד בטון ב-30 (שקיעה "5, חשיפה 2-4) יצוקות עם הרצפה, על גבי מצע או על הקרקע. רוחב הקורות 30 ס"מ (המצע נמדד בנפרד)</t>
    </r>
  </si>
  <si>
    <t>02.02.041.0030</t>
  </si>
  <si>
    <r>
      <rPr>
        <sz val="11"/>
        <rFont val="Calibri"/>
      </rPr>
      <t>קורות יסוד בטון ב-30 (שקיעה "5, חשיפה 2-4) יצוקות עם הרצפה, על גבי מצע או על הקרקע. רוחב הקורות 40 ס"מ (המצע נמדד בנפרד)</t>
    </r>
  </si>
  <si>
    <t>02.02.041.0032</t>
  </si>
  <si>
    <r>
      <rPr>
        <sz val="11"/>
        <rFont val="Calibri"/>
      </rPr>
      <t>קורות יסוד בטון ב-30 (שקיעה "5, חשיפה 2-4) יצוקות עם הרצפה, על גבי מצע או על הקרקע. רוחב הקורות 60 ס"מ (המצע נמדד בנפרד)</t>
    </r>
  </si>
  <si>
    <t>02.02.041.0116</t>
  </si>
  <si>
    <r>
      <rPr>
        <sz val="11"/>
        <rFont val="Calibri"/>
      </rPr>
      <t>קורות יסוד בדלות בטון ב-30 (שקיעה "5, חשיפה 2-4) יצוקות על מצע או על הקרקע. רוחב הקורות 100 ס"מ (המצע נמדד בנפרד)</t>
    </r>
  </si>
  <si>
    <t>02.02.041.0200</t>
  </si>
  <si>
    <r>
      <rPr>
        <sz val="11"/>
        <rFont val="Calibri"/>
      </rPr>
      <t>תוספת לקורות יסוד עבור ביצוע בקו מעוגל. התוספת הינה 20% למחיר קורות היסוד</t>
    </r>
  </si>
  <si>
    <t>02.02.050</t>
  </si>
  <si>
    <t>מרצפים ורצפות</t>
  </si>
  <si>
    <t>02.02.050.0075</t>
  </si>
  <si>
    <r>
      <rPr>
        <sz val="11"/>
        <rFont val="Calibri"/>
      </rPr>
      <t>מרצפי בטון ב-30 (שקיעה "5, חשיפה 2-4) יצוקים על מצע או על הקרקע בעובי 40 ס"מ (המצע נמדד בנפרד)</t>
    </r>
  </si>
  <si>
    <t>02.02.050.0076</t>
  </si>
  <si>
    <r>
      <rPr>
        <sz val="11"/>
        <rFont val="Calibri"/>
      </rPr>
      <t>מרצפי בטון ב-30 (שקיעה "5, חשיפה 2-4) יצוקים על מצע או על הקרקע בעובי מעל 40 ס"מ (המצע נמדד בנפרד)</t>
    </r>
  </si>
  <si>
    <t>02.02.050.0220</t>
  </si>
  <si>
    <r>
      <rPr>
        <sz val="11"/>
        <rFont val="Calibri"/>
      </rPr>
      <t>עיבויים במרצפים (ווטות) במידות שונות</t>
    </r>
  </si>
  <si>
    <t>02.02.050.0230</t>
  </si>
  <si>
    <r>
      <rPr>
        <sz val="11"/>
        <rFont val="Calibri"/>
      </rPr>
      <t>תוספת עבור החלקת רצפת בטון בהליקופטר</t>
    </r>
  </si>
  <si>
    <t>02.02.061</t>
  </si>
  <si>
    <t>קירות בטון</t>
  </si>
  <si>
    <t>02.02.061.0070</t>
  </si>
  <si>
    <r>
      <rPr>
        <sz val="11"/>
        <rFont val="Calibri"/>
      </rPr>
      <t>קירות בטון ב-30 (שקיעה "5, חשיפה 2-4) בעובי 40 ס"מ</t>
    </r>
  </si>
  <si>
    <t>02.02.062</t>
  </si>
  <si>
    <t>עמודי בטון</t>
  </si>
  <si>
    <t>02.02.062.0040</t>
  </si>
  <si>
    <r>
      <rPr>
        <sz val="11"/>
        <rFont val="Calibri"/>
      </rPr>
      <t>עמודים בדלים בטון ב-30 (שקיעה "5, חשיפה 2-4) בחתך 30/30 ס"מ</t>
    </r>
  </si>
  <si>
    <t>02.02.081</t>
  </si>
  <si>
    <t>תקרות וגגות בטון מלא</t>
  </si>
  <si>
    <t>02.02.081.0070</t>
  </si>
  <si>
    <r>
      <rPr>
        <sz val="11"/>
        <rFont val="Calibri"/>
      </rPr>
      <t>תקרות או גגות בטון ב-30 (שקיעה "5, חשיפה 2-4) עובי 40 ס"מ</t>
    </r>
  </si>
  <si>
    <t>02.02.086</t>
  </si>
  <si>
    <t>תוספות מחיר לבטון</t>
  </si>
  <si>
    <t>02.02.086.0020</t>
  </si>
  <si>
    <r>
      <rPr>
        <sz val="11"/>
        <rFont val="Calibri"/>
      </rPr>
      <t>תוספת עבור בטון ב-40 במקום ב-30</t>
    </r>
  </si>
  <si>
    <t>02.02.086.0071</t>
  </si>
  <si>
    <r>
      <rPr>
        <sz val="11"/>
        <rFont val="Calibri"/>
      </rPr>
      <t>תוספת לבטון ב-40 עבור דרגת חשיפה 10 או 7 או 6, במקום דרגת חשיפה 2-4</t>
    </r>
  </si>
  <si>
    <t>02.02.087</t>
  </si>
  <si>
    <t>עמודי ופחי פלדה, ברגי עיגון, קידוחים, קוצים, תעלות עיגון ותוספות</t>
  </si>
  <si>
    <t>02.02.087.1002</t>
  </si>
  <si>
    <r>
      <rPr>
        <sz val="11"/>
        <rFont val="Calibri"/>
      </rPr>
      <t>גראוט מתפשט "סיקה גראוט 200" או ש"ע ללא אגרגט בעובי ממוצע 5 ס"מ למילוי מתחת פלטות לעיגון וביסוס עמודי פלדה, בעל חוזק סופי 60 מגפ"ס</t>
    </r>
  </si>
  <si>
    <t>02.05</t>
  </si>
  <si>
    <t>עבודות איטום</t>
  </si>
  <si>
    <t>02.05.050</t>
  </si>
  <si>
    <t>הלבנה והגנה על איטום גגות, רצפות וקירות תת קרקעיים</t>
  </si>
  <si>
    <t>02.05.050.0050</t>
  </si>
  <si>
    <r>
      <rPr>
        <sz val="11"/>
        <rFont val="Calibri"/>
      </rPr>
      <t>יריעות מבד גיאוטכני לא ארוג עשוי פוליאסטר או פוליפרופילן במשקל 400 גר'/מ"ר לניקוז או להגנה על איטום</t>
    </r>
  </si>
  <si>
    <t>02.06</t>
  </si>
  <si>
    <t xml:space="preserve">נגרות אומן ומסגרות פלדה </t>
  </si>
  <si>
    <t>02.06.052</t>
  </si>
  <si>
    <t>מעקות פלדה</t>
  </si>
  <si>
    <t>02.06.052.0112</t>
  </si>
  <si>
    <r>
      <rPr>
        <sz val="11"/>
        <rFont val="Calibri"/>
      </rPr>
      <t>נגיש- מעקה לרמפה מפלב"מ 316 (נירוסטה) בגובה 1.05 מ', המאחז (מוט עליון), המוט התחתון והעמודים מצינור בקוטר "1/2 1 עובי דופן 2.9 מ"מ מרותכים ביניהם, העמודים במרחק עד 1.8 מ', לרבות פלטת עיגון לעמודים במידות 6/150/150 מ"מ עם מוטות עיגון. המעקה מעוגן בבטון או ברמפה בגובה לפי התקן</t>
    </r>
  </si>
  <si>
    <t>02.08</t>
  </si>
  <si>
    <t>02.08.011</t>
  </si>
  <si>
    <t>02.08.011.0080</t>
  </si>
  <si>
    <t>02.08.011.0510</t>
  </si>
  <si>
    <t>02.08.011.0530</t>
  </si>
  <si>
    <t>02.08.011.1020</t>
  </si>
  <si>
    <r>
      <rPr>
        <sz val="11"/>
        <rFont val="Calibri"/>
      </rPr>
      <t>יסוד לעמוד תאורה, במידות 50X50X70 ס"מ, מבטון ב-30 לרבות: חפירה, שרוולי מעבר, הארקת יסוד, בטון, ברזל זיון, ברגי עיגון, אומים ודיסקיות, מילוי החללים בצדי היסוד, מילוי המרווח בין פלטת היסוד והיסוד וציפוי אספלט (אם נדרש)</t>
    </r>
  </si>
  <si>
    <t>02.08.011.1040</t>
  </si>
  <si>
    <t>02.08.011.1120</t>
  </si>
  <si>
    <t>02.08.012</t>
  </si>
  <si>
    <t>02.08.012.0020</t>
  </si>
  <si>
    <t>02.08.013</t>
  </si>
  <si>
    <t>02.08.013.0120</t>
  </si>
  <si>
    <t>02.08.014</t>
  </si>
  <si>
    <t>תאי בקרה "בזק", בעבודות חשמל</t>
  </si>
  <si>
    <t>02.08.014.0240</t>
  </si>
  <si>
    <t>02.08.014.0400</t>
  </si>
  <si>
    <t>02.08.021</t>
  </si>
  <si>
    <t>02.08.021.0030</t>
  </si>
  <si>
    <t>02.08.021.0200</t>
  </si>
  <si>
    <r>
      <rPr>
        <sz val="11"/>
        <rFont val="Calibri"/>
      </rPr>
      <t>צינורות P.V.C קשיחים SN-32 קוטר 110 מ"מ עובי דופן 5.3 מ"מ לרבות חבל משיכה, תיבות מעבר וחומרי עזר</t>
    </r>
  </si>
  <si>
    <t>02.08.021.0210</t>
  </si>
  <si>
    <r>
      <rPr>
        <sz val="11"/>
        <rFont val="Calibri"/>
      </rPr>
      <t>צינורות P.V.C קשיחים SN-32 קוטר 160 מ"מ עובי דופן 7.7 מ"מ לרבות חבל משיכה, תיבות מעבר וחומרי עזר</t>
    </r>
  </si>
  <si>
    <t>02.08.021.0420</t>
  </si>
  <si>
    <t>02.08.021.0490</t>
  </si>
  <si>
    <r>
      <rPr>
        <sz val="11"/>
        <rFont val="Calibri"/>
      </rPr>
      <t>צינורות פוליאתילן קוטר 50 מ"מ עם חבל משיכה מפוליפרופילן שזור בקוטר 8 מ"מ, עבור קוי טלפון בהתאם לדרישות חב' "בזק", יק"ע 11, מונחים בחפירה מוכנה לרבות כל חומרי החיבור</t>
    </r>
  </si>
  <si>
    <t>02.08.021.0500</t>
  </si>
  <si>
    <t>02.08.021.0510</t>
  </si>
  <si>
    <t>02.08.031</t>
  </si>
  <si>
    <t>02.08.031.0010</t>
  </si>
  <si>
    <t>02.08.031.0110</t>
  </si>
  <si>
    <t>02.08.031.0230</t>
  </si>
  <si>
    <t>02.08.035</t>
  </si>
  <si>
    <t>02.08.035.0030</t>
  </si>
  <si>
    <t>02.08.036</t>
  </si>
  <si>
    <t>02.08.036.0060</t>
  </si>
  <si>
    <t>02.08.039</t>
  </si>
  <si>
    <t>02.08.039.0310</t>
  </si>
  <si>
    <t>02.08.039.0330</t>
  </si>
  <si>
    <t>02.08.039.0340</t>
  </si>
  <si>
    <r>
      <rPr>
        <sz val="11"/>
        <rFont val="Calibri"/>
      </rPr>
      <t>התקנת כבל אלומיניום בחתך כלשהו עד 4x240 ממ"ר שיסופק ע"י אחרים, לרבות כל חומרי העזר הדרושים וחיבורו בשני קצותיו</t>
    </r>
  </si>
  <si>
    <t>02.08.040</t>
  </si>
  <si>
    <t>הארקות והגנות אחרות</t>
  </si>
  <si>
    <t>02.08.040.0010</t>
  </si>
  <si>
    <t>02.08.040.0020</t>
  </si>
  <si>
    <t>02.08.040.0030</t>
  </si>
  <si>
    <t>02.08.040.0045</t>
  </si>
  <si>
    <r>
      <rPr>
        <sz val="11"/>
        <rFont val="Calibri"/>
      </rPr>
      <t>הארקת יסוד למרכזית תאורה כולל פס פלדה מגולוון, מרותך לברזל היסוד ומחובר להארקת הלוח</t>
    </r>
  </si>
  <si>
    <t>02.08.040.0520</t>
  </si>
  <si>
    <r>
      <rPr>
        <sz val="11"/>
        <rFont val="Calibri"/>
      </rPr>
      <t>מהדק קנדי בגודל 35 ממ"ר</t>
    </r>
  </si>
  <si>
    <t>02.08.043</t>
  </si>
  <si>
    <t>02.08.043.1030</t>
  </si>
  <si>
    <t>02.08.053</t>
  </si>
  <si>
    <t>02.08.053.0100</t>
  </si>
  <si>
    <t>02.08.056</t>
  </si>
  <si>
    <t>02.08.056.1370</t>
  </si>
  <si>
    <t>02.08.056.1450</t>
  </si>
  <si>
    <t>02.08.056.1460</t>
  </si>
  <si>
    <t>02.08.056.1765</t>
  </si>
  <si>
    <r>
      <rPr>
        <sz val="11"/>
        <rFont val="Calibri"/>
      </rPr>
      <t>צלחת פעמון קוטר 520 מ"מ לעמוד תאורה</t>
    </r>
  </si>
  <si>
    <t>02.08.056.3510</t>
  </si>
  <si>
    <t>02.08.056.5525</t>
  </si>
  <si>
    <t>02.08.057</t>
  </si>
  <si>
    <t>02.08.057.0040</t>
  </si>
  <si>
    <t>02.08.060</t>
  </si>
  <si>
    <t>02.08.060.0020</t>
  </si>
  <si>
    <t>02.08.061</t>
  </si>
  <si>
    <t>02.08.061.0134</t>
  </si>
  <si>
    <t>02.08.079</t>
  </si>
  <si>
    <t>02.08.079.6010</t>
  </si>
  <si>
    <r>
      <rPr>
        <sz val="11"/>
        <rFont val="Calibri"/>
      </rPr>
      <t xml:space="preserve">פירוק יסוד בטון לארון מנגנון, לרבות ניקוי האתר, פינוי והובלת הפסולת לאתר פסולת מוכרז והחזרת פני השטח לקדמותם </t>
    </r>
  </si>
  <si>
    <t>02.08.086</t>
  </si>
  <si>
    <t>תאורת לדים - חוץ</t>
  </si>
  <si>
    <t>02.08.086.0681</t>
  </si>
  <si>
    <r>
      <rPr>
        <sz val="11"/>
        <rFont val="Calibri"/>
      </rPr>
      <t>גוף תאורת כבישים ורחובות, IP66, 3000-4000K ,52.3W, דגם "ITALO 1 5P5 2M" כדוגמת "ש.מ. יוניברס" או ש"ע</t>
    </r>
  </si>
  <si>
    <t>02.08.086.5150</t>
  </si>
  <si>
    <r>
      <rPr>
        <sz val="11"/>
        <rFont val="Calibri"/>
      </rPr>
      <t>גוף תאורת לד דקורטיבי מחומרים מרוכבים דגם metropoli עד W100 תוצרת ATP כדוגמת אור עד מהנדסים או ש"ע, מותקן מושלם</t>
    </r>
  </si>
  <si>
    <t>02.14</t>
  </si>
  <si>
    <t>02.14.080</t>
  </si>
  <si>
    <t>02.14.080.0020</t>
  </si>
  <si>
    <t>02.14.080.0110</t>
  </si>
  <si>
    <r>
      <rPr>
        <sz val="11"/>
        <rFont val="Calibri"/>
      </rPr>
      <t>מדרגות חוץ גושניות מאבן "ביר זית" במידות רום/שלח 35/15 ס"מ במחיר יסוד לאבן 180 ש"ח/מ"א לרבות מילוי בחומר מליטה בעובי עד 5 ס"מ ורובה בין המישקים. המדרגות מונחות על משטח בטון משופע שנמדד בנפרד</t>
    </r>
  </si>
  <si>
    <t>02.23</t>
  </si>
  <si>
    <t>כלונסאות ואלמנטי סלארי , לביסוס מבנים ודיפון</t>
  </si>
  <si>
    <t>02.23.020</t>
  </si>
  <si>
    <t>כלונסאות בטון עם תמיסת בנטונייט</t>
  </si>
  <si>
    <t>02.23.020.0010</t>
  </si>
  <si>
    <r>
      <rPr>
        <sz val="11"/>
        <rFont val="Calibri"/>
      </rPr>
      <t>תוספת התארגנות לכלונסאות יצוקים עם תמיסת בנטונייט, לרבות הקמת תחנה באתר לערבוב ומיחזור הבנטונייט וכל הנדרש לביצוע הקידוחים, לעבודה שהיקפה הכולל מעל 500 מ"א ועד 1000 מ"א כלונסאות (הובלה עד 60 ק"מ)</t>
    </r>
  </si>
  <si>
    <t>02.23.020.0040</t>
  </si>
  <si>
    <r>
      <rPr>
        <sz val="11"/>
        <rFont val="Calibri"/>
      </rPr>
      <t>כלונסאות בטון ב-30 יצוקים עם תמיסת בנטונייט, קידוח ויציקה קוטר 60 ס"מ ועומק עד 10 מ' לרבות הכנסת הזיון ופינוי עודפי חפירה</t>
    </r>
  </si>
  <si>
    <t>02.23.020.0050</t>
  </si>
  <si>
    <t>02.23.020.0051</t>
  </si>
  <si>
    <r>
      <rPr>
        <sz val="11"/>
        <rFont val="Calibri"/>
      </rPr>
      <t>כלונסאות בטון ב-30 יצוקים עם תמיסת בנטונייט, קידוח ויציקה קוטר 60 ס"מ בעומק מעל 20 מ' ועד 30 מ' לרבות הכנסת הזיון ופינוי עודפי חפירה</t>
    </r>
  </si>
  <si>
    <t>02.23.095</t>
  </si>
  <si>
    <t>02.23.095.0010</t>
  </si>
  <si>
    <r>
      <rPr>
        <sz val="11"/>
        <rFont val="Calibri"/>
      </rPr>
      <t>מוטות פלדה עגולים ומצולעים בכל הקטרים והאורכים לזיון הבטון בכלונסאות</t>
    </r>
  </si>
  <si>
    <t>02.24</t>
  </si>
  <si>
    <t>02.24.041</t>
  </si>
  <si>
    <t>02.24.041.0010</t>
  </si>
  <si>
    <t>02.30</t>
  </si>
  <si>
    <t>ריהוט ואביזרים בבניין וציוד ספורט</t>
  </si>
  <si>
    <t>02.30.030</t>
  </si>
  <si>
    <t>מתקנים וציוד לבריכות שחיה</t>
  </si>
  <si>
    <t>02.30.030.0610</t>
  </si>
  <si>
    <r>
      <rPr>
        <sz val="11"/>
        <rFont val="Calibri"/>
      </rPr>
      <t>מקלחת חובה מפלב"מ 316 (נירוסטה), לרבות 4 זרועות עם ראשי מקלחת ו-4 ברזים לשטיפת רגליים, הפעלה ע"י ברז לחצן, תוצרת "נירוסול" או ש"ע</t>
    </r>
  </si>
  <si>
    <t>02.35</t>
  </si>
  <si>
    <t>02.35.080</t>
  </si>
  <si>
    <t>02.35.080.0040</t>
  </si>
  <si>
    <t>02.35.080.0050</t>
  </si>
  <si>
    <t>02.35.080.0055</t>
  </si>
  <si>
    <t>02.35.080.2000</t>
  </si>
  <si>
    <t>02.35.080.2020</t>
  </si>
  <si>
    <t>02.35.080.2040</t>
  </si>
  <si>
    <t>02.40</t>
  </si>
  <si>
    <t>פיתוח נוף</t>
  </si>
  <si>
    <t>02.40.051</t>
  </si>
  <si>
    <t>ריצוף משטחים ושבילים</t>
  </si>
  <si>
    <t>02.40.051.0011</t>
  </si>
  <si>
    <r>
      <rPr>
        <sz val="11"/>
        <rFont val="Calibri"/>
      </rPr>
      <t>תוספת למשטחי בטון עבור סירוק פני הבטון הטרי</t>
    </r>
  </si>
  <si>
    <t>02.40.051.0018</t>
  </si>
  <si>
    <r>
      <rPr>
        <sz val="11"/>
        <rFont val="Calibri"/>
      </rPr>
      <t>משטח בטון ב-30 לשבילים ומדרכות יצוק באתר בעובי 25 ס"מ, לרבות שתי רשתות ברזל מרותכת קוטר 8 מ"מ כל 20/20 ס"מ, החלקת פני הבטון ומישקים</t>
    </r>
  </si>
  <si>
    <t>02.40.052</t>
  </si>
  <si>
    <t>מדרגות, חגורות בטון וטריבונות ישיבה</t>
  </si>
  <si>
    <t>02.40.052.0170</t>
  </si>
  <si>
    <r>
      <rPr>
        <sz val="11"/>
        <rFont val="Calibri"/>
      </rPr>
      <t>אלמנטי בטון שונים לטריבונות ישיבה בטון ב-30, לרבות זיון הבטון (לפי 80 ק"ג למ"ק)</t>
    </r>
  </si>
  <si>
    <t>02.40.053</t>
  </si>
  <si>
    <t>02.40.053.0800</t>
  </si>
  <si>
    <t>02.40.053.2502</t>
  </si>
  <si>
    <t>02.40.054</t>
  </si>
  <si>
    <t>02.40.054.0615</t>
  </si>
  <si>
    <t>02.40.054.0716</t>
  </si>
  <si>
    <r>
      <rPr>
        <sz val="11"/>
        <rFont val="Calibri"/>
      </rPr>
      <t>אבן גן רחבה במידות 20/10/50 ס"מ, לרבות יסוד ומשענת בטון, גוון צבעוני - על בסיס מלט לבן בגמר מסותת</t>
    </r>
  </si>
  <si>
    <t>02.40.080</t>
  </si>
  <si>
    <t>מסלעות גנניות</t>
  </si>
  <si>
    <t>02.40.080.0022</t>
  </si>
  <si>
    <r>
      <rPr>
        <sz val="11"/>
        <rFont val="Calibri"/>
      </rPr>
      <t>מסלעה קונסטרוקטיבית בשיפוע 1:1 מגושי סלע מובאים, טבעיים וקשיחים בנפח מזערי של 0.5 מ"ק ומשקל מינימלי 1.5 טון, לרבות עב' חפירה לצורך הכנת תושבת לסלעים. מצע ו/או בד גאוטקסטיל נמדדים בנפרד. המדידה לפי נפח המסלעה</t>
    </r>
  </si>
  <si>
    <t>02.40.080.0060</t>
  </si>
  <si>
    <r>
      <rPr>
        <sz val="11"/>
        <rFont val="Calibri"/>
      </rPr>
      <t>שורת אבני מסלעה מגושי סלע מובאים, טבעיים וקשיחים, בנפח כ- 0.5 מ"ק, לרבות חפירה לצורך הנחת תושבת לסלעים. מרווח בין הסלעים עד 0.5 מ', במילוי קרקע מקומית בעובי 20 ס"מ</t>
    </r>
  </si>
  <si>
    <t>02.41</t>
  </si>
  <si>
    <t>02.41.011</t>
  </si>
  <si>
    <t xml:space="preserve">	עיבוד הקרקע, אדמת גן וקומפוסט</t>
  </si>
  <si>
    <t>02.41.011.0023</t>
  </si>
  <si>
    <r>
      <rPr>
        <sz val="11"/>
        <rFont val="Calibri"/>
      </rPr>
      <t>עיבוד הקרקע לעומק 20 ס"מ, לרבות הפיכת הקרקע ותיחוחה בכלים מכאניים ויישור גנני סופי, באדמות קלות ובינוניות, בחלקה אשר שטחה מעל 5000 מ"ר</t>
    </r>
  </si>
  <si>
    <t>02.41.011.0040</t>
  </si>
  <si>
    <r>
      <rPr>
        <sz val="11"/>
        <rFont val="Calibri"/>
      </rPr>
      <t>קומפוסט לשטחים שגודלם מעל 250 מ"ר (בכמות של כ-20 מ"ק לדונם)</t>
    </r>
  </si>
  <si>
    <t>02.41.011.0110</t>
  </si>
  <si>
    <r>
      <rPr>
        <sz val="11"/>
        <rFont val="Calibri"/>
      </rPr>
      <t>תוספת של דישון יסוד להכשרת השטח, 100 ק"ג לדונם של סופר פוספט ו- 120 ק"ג לדונם של אשלגן כלורי</t>
    </r>
  </si>
  <si>
    <t>02.41.011.0210</t>
  </si>
  <si>
    <r>
      <rPr>
        <sz val="11"/>
        <rFont val="Calibri"/>
      </rPr>
      <t>אדמה גננית, לרבות פיזור בשטח - בכמויות גדולות מעל 20 מ"ק</t>
    </r>
  </si>
  <si>
    <t>02.41.020</t>
  </si>
  <si>
    <t>02.41.020.0040</t>
  </si>
  <si>
    <r>
      <rPr>
        <sz val="11"/>
        <rFont val="Calibri"/>
      </rPr>
      <t>שתילים בגודל 4 (3 ליטר)</t>
    </r>
  </si>
  <si>
    <t>02.41.020.0193</t>
  </si>
  <si>
    <r>
      <rPr>
        <sz val="11"/>
        <rFont val="Calibri"/>
      </rPr>
      <t>עצים בגודל 9 מקבוצת עצים מורכבים ואיטיי צימוח, בקוטר גזע 63 מ"מ המדוד בגובה 20 ס"מ מעל פני הקרקע, נפח גוש 72 ליטר, לרבות 50 ליטר קומפוסט, דשן בשחרור איטי, 3 סמוכות עץ מחוטאות באורך של 3.0 מ'</t>
    </r>
  </si>
  <si>
    <t>02.41.020.0413</t>
  </si>
  <si>
    <r>
      <rPr>
        <sz val="11"/>
        <rFont val="Calibri"/>
      </rPr>
      <t>נטיעת דקל "ושינגטוניה" גובה גזע 4 מ' ומעלה לרבות אחריות לקליטה למשך 12 חודשים, המחיר הינו לכמות מינימלית של 10 עצים</t>
    </r>
  </si>
  <si>
    <t>02.41.030</t>
  </si>
  <si>
    <t>שתילת דשא והנחת דשא סינטטי</t>
  </si>
  <si>
    <t>02.41.030.0040</t>
  </si>
  <si>
    <r>
      <rPr>
        <sz val="11"/>
        <rFont val="Calibri"/>
      </rPr>
      <t>מרבדי דשא (מעל 250 מ"ר), מזן אל טורו או פספלום נדני לרבות טיפול 30 יום</t>
    </r>
  </si>
  <si>
    <t>02.41.040</t>
  </si>
  <si>
    <t>אביזרים לראש בקרה</t>
  </si>
  <si>
    <t>02.41.040.0630</t>
  </si>
  <si>
    <r>
      <rPr>
        <sz val="11"/>
        <rFont val="Calibri"/>
      </rPr>
      <t>ארון הגנה לראש מערכת מפוליאסטר משוריין כדוגמת "אורלייט בלומגארד" או ש"ע, במידות 1370/1326/420 מ"מ, לרבות בסיס סוקל בהתאם למידות הארון ומנעול</t>
    </r>
  </si>
  <si>
    <t>02.41.040.0634</t>
  </si>
  <si>
    <r>
      <rPr>
        <sz val="11"/>
        <rFont val="Calibri"/>
      </rPr>
      <t>בסיס סוקל מפוליאסטר משוריין כדוגמת "אורלייט בלומגארד" או ש"ע, במידות 1370/600/420 מ"מ</t>
    </r>
  </si>
  <si>
    <t>02.41.040.0655</t>
  </si>
  <si>
    <r>
      <rPr>
        <sz val="11"/>
        <rFont val="Calibri"/>
      </rPr>
      <t>חבק הגנה מפח מגולוון באורך עד 111 ס"מ לארונות הגנה מפוליאסטר משוריין, לרבות מנעול רב בריח</t>
    </r>
  </si>
  <si>
    <t>02.41.050</t>
  </si>
  <si>
    <t>מחשבים ובקרי השקיה</t>
  </si>
  <si>
    <t>02.41.050.0428</t>
  </si>
  <si>
    <r>
      <rPr>
        <sz val="11"/>
        <rFont val="Calibri"/>
      </rPr>
      <t>פאנל סולרי לבקר השקיה מבוסס כמות וזמן דגם "OMEGA" תוצרת "ברמד" או ש"ע</t>
    </r>
  </si>
  <si>
    <t>02.41.050.0460</t>
  </si>
  <si>
    <r>
      <rPr>
        <sz val="11"/>
        <rFont val="Calibri"/>
      </rPr>
      <t>מחשב מסוג "סקורפיו M" תוצרת "מוטורולה" או ש"ע, לרבות 12 יציאות, 4 כניסות, מארז, בסיס בטון, רדיו, אנטנה, התקנה, אינטגרציה ואחריות לשנה</t>
    </r>
  </si>
  <si>
    <t>02.41.060</t>
  </si>
  <si>
    <t>ממטירים/מתזים</t>
  </si>
  <si>
    <t>02.41.060.0141</t>
  </si>
  <si>
    <r>
      <rPr>
        <sz val="11"/>
        <rFont val="Calibri"/>
      </rPr>
      <t>ממטיר פלסטי דגם "I-20" תוצרת "Hunter" או ש"ע, גובה גיחה 15 ס"מ, מתכוונן ל- 50-360 מעלות, לרבות כיסוי גומי, אל-נגר מובנה ומנגנון החזרת גזרה אוטומית</t>
    </r>
  </si>
  <si>
    <t>02.41.070</t>
  </si>
  <si>
    <t>צנרת השקיה</t>
  </si>
  <si>
    <t>02.41.070.0020</t>
  </si>
  <si>
    <r>
      <rPr>
        <sz val="11"/>
        <rFont val="Calibri"/>
      </rPr>
      <t>חפירת תעלות באדמה קלה עד בינונית, באמצעות כלי מכני (טרנצ'ר) בעומק 30 ס"מ וכיסוי חוזר, עבור צנרת השקיה בקטרים החל מ- 16 מ"מ עד 32 מ"מ, המחיר כולל הובלת הכלים</t>
    </r>
  </si>
  <si>
    <t>02.41.070.0030</t>
  </si>
  <si>
    <r>
      <rPr>
        <sz val="11"/>
        <rFont val="Calibri"/>
      </rPr>
      <t>חפירת תעלות באדמה קלה עד בינונית, באמצעות כלי מכני (טרנצ'ר) בעומק 40 ס"מ וכיסוי חוזר, עבור צנרת השקיה בקטרים מעל 32 מ"מ ועד 63 מ"מ, המחיר כולל הובלת הכלים</t>
    </r>
  </si>
  <si>
    <t>02.41.070.0478</t>
  </si>
  <si>
    <r>
      <rPr>
        <sz val="11"/>
        <rFont val="Calibri"/>
      </rPr>
      <t>צינורות פוליאתילן שחור להשקיה דרג 10, קוטר 25 מ"מ, לרבות אביזרים, חיבורים והנחה, עבודות חפירה ומילוי חוזר</t>
    </r>
  </si>
  <si>
    <t>02.41.070.0479</t>
  </si>
  <si>
    <r>
      <rPr>
        <sz val="11"/>
        <rFont val="Calibri"/>
      </rPr>
      <t>צינורות פוליאתילן שחור להשקיה דרג 10, קוטר 32 מ"מ, לרבות אביזרים, חיבורים והנחה, עבודות חפירה ומילוי חוזר</t>
    </r>
  </si>
  <si>
    <t>02.41.070.0482</t>
  </si>
  <si>
    <r>
      <rPr>
        <sz val="11"/>
        <rFont val="Calibri"/>
      </rPr>
      <t>צינורות פוליאתילן שחור להשקיה דרג 10, קוטר 50 מ"מ, לרבות אביזרים, חיבורים והנחה, עבודות חפירה ומילוי חוזר</t>
    </r>
  </si>
  <si>
    <t>02.41.070.0628</t>
  </si>
  <si>
    <r>
      <rPr>
        <sz val="11"/>
        <rFont val="Calibri"/>
      </rPr>
      <t>2 שרוולים מצינורות P.V.C קשיח SN-8 (כתום) קוטר 110 מ"מ עובי דופן 3.2 מ"מ, המונחים בתעלה אחת, לרבות חפירה בעומק כיסוי עד 100 ס"מ והשחלת חוט ניילון</t>
    </r>
  </si>
  <si>
    <t>02.41.080</t>
  </si>
  <si>
    <t>שלוחות טפטוף</t>
  </si>
  <si>
    <t>02.41.080.0020</t>
  </si>
  <si>
    <r>
      <rPr>
        <sz val="11"/>
        <rFont val="Calibri"/>
      </rPr>
      <t>שלוחות טפטוף מווסת, דוגמת "רע"מ נטפים" או ש"ע, קוטר 16 מ"מ, טפטפת כל 30-50 ס"מ לרבות אביזרי חיבור ומייצבים</t>
    </r>
  </si>
  <si>
    <t>02.41.080.0120</t>
  </si>
  <si>
    <r>
      <rPr>
        <sz val="11"/>
        <rFont val="Calibri"/>
      </rPr>
      <t>טבעת מצינור פוליאתילן קוטר 16 מ"מ עם 10 טפטפות אינטגרליות מתווסתות, במרווחים של 30 ס"מ, הטבעת מחוברת לצינור ההזנה ע"י מחבר פלסאון</t>
    </r>
  </si>
  <si>
    <t>02.41.080.0300</t>
  </si>
  <si>
    <r>
      <rPr>
        <sz val="11"/>
        <rFont val="Calibri"/>
      </rPr>
      <t>ברז שטיפה למנקז לרבות הגנה בתא בקרה טרמופלסטי מתאים</t>
    </r>
  </si>
  <si>
    <t>02.41.080.0310</t>
  </si>
  <si>
    <r>
      <rPr>
        <sz val="11"/>
        <rFont val="Calibri"/>
      </rPr>
      <t>שסתום ואקום מחלק/מנקז לרבות הגנה בתא בקרה טרמופלסטי מתאים</t>
    </r>
  </si>
  <si>
    <t>02.41.090</t>
  </si>
  <si>
    <t xml:space="preserve">	שוחות בקרה</t>
  </si>
  <si>
    <t>02.41.090.0030</t>
  </si>
  <si>
    <r>
      <rPr>
        <sz val="11"/>
        <rFont val="Calibri"/>
      </rPr>
      <t>שוחות בקרה מבטון טרום קוטר 80 ס"מ עם מכסה ועם כיתוב השקיה</t>
    </r>
  </si>
  <si>
    <t>02.41.092</t>
  </si>
  <si>
    <t>ראשי מערכת</t>
  </si>
  <si>
    <t>02.41.092.0010</t>
  </si>
  <si>
    <r>
      <rPr>
        <sz val="11"/>
        <rFont val="Calibri"/>
      </rPr>
      <t>ראש מערכת קוטר "2 עבור טפטוף ועבור המטרה (בשלוחות נפרדות), מופעל ע"י בקר השקיה הפועל עפ"י כמות, לרבות מגוף אלכסון, ברז גן, יציאה למי פיקוד, משחרר אוויר משולב, מגוף הידראולי ראשי מברונזה, מד מים עם פלט חשמלי, מסנן 50 מ"ש, מסנן 120 מ"ש, מקטין לחץ, 2 רקורדים וכל אביזרי החיבור והמחברים הנדרשים (ההפעלות ימדדו בנפרד)</t>
    </r>
  </si>
  <si>
    <t>02.42</t>
  </si>
  <si>
    <t>ריהוט חוץ , מתקני משחק וכושר</t>
  </si>
  <si>
    <t>02.42.020</t>
  </si>
  <si>
    <t>ספסלים ושולחנות</t>
  </si>
  <si>
    <t>02.42.020.0680</t>
  </si>
  <si>
    <r>
      <rPr>
        <sz val="11"/>
        <rFont val="Calibri"/>
      </rPr>
      <t>נגיש- ספסל מבטון טרום דגם "אריאל עם משענת" כדוגמת "שחם אריכא" או ש"ע, במידות 230/62 ס"מ, גובה 46 ס"מ, עשוי מבטון טרום, חיפוי המושב מלוחות עץ אורן ושני מאחזי יד מפלדה מגולוונת צבועה, בטון בגמר חלק אפור, לרבות ביסוס/עיגון</t>
    </r>
  </si>
  <si>
    <t>02.42.030</t>
  </si>
  <si>
    <t xml:space="preserve">	מחסומים לרכב ומתקני חנייה לאופניים</t>
  </si>
  <si>
    <t>02.42.030.0084</t>
  </si>
  <si>
    <r>
      <rPr>
        <sz val="11"/>
        <rFont val="Calibri"/>
      </rPr>
      <t>עמוד מחסום לרכב דגם "גלילי", עשוי מפלב"מ 316 (נירוסטה) בקוטר "6 ובגובה 80 ס"מ, לרבות ביסוס ועיגון</t>
    </r>
  </si>
  <si>
    <t>02.42.030.0840</t>
  </si>
  <si>
    <r>
      <rPr>
        <sz val="11"/>
        <rFont val="Calibri"/>
      </rPr>
      <t>מתקן חנייה לזוג אופניים אחד, דגם "דרדר" כדוגמת "נ.א תעשיות מתכת" או ש"ע, עשוי מצינור פלב"מ 316 (נירוסטה) בקוטר "2, במידות 120/58 ס"מ, לרבות ביסוס/עיגון</t>
    </r>
  </si>
  <si>
    <t>02.42.041</t>
  </si>
  <si>
    <t>אשפתונים, מסתורי אשפה ופחים טמוני קרקע/שקועי קרקע</t>
  </si>
  <si>
    <t>02.42.041.2220</t>
  </si>
  <si>
    <r>
      <rPr>
        <sz val="11"/>
        <rFont val="Calibri"/>
      </rPr>
      <t>אשפתון גלילי עשוי מבטון טרום אדריכלי בנפח 75 ליטר, בקוטר 56 ס"מ ובגובה 70 ס"מ, דגם "גמלא" כדוגמת "שחם אריכא" או ש"ע, לרבות מכסה פלב"מ (נירוסטה), מיכל פנימי מפלדה מגולוונת הקשור באמצעות שרשרת לגוף האשפתון וביסוס/עיגון</t>
    </r>
  </si>
  <si>
    <t>02.42.042</t>
  </si>
  <si>
    <t>ברזיות</t>
  </si>
  <si>
    <t>02.42.042.0468</t>
  </si>
  <si>
    <r>
      <rPr>
        <sz val="11"/>
        <rFont val="Calibri"/>
      </rPr>
      <t>נגיש - ברזיית קרור מאלומיניום ושוקת יצוקה מבטון טרום אדריכלי, דגם "שניר" עם 4 ברזים כדוגמת "שחם אריכא" או ש"ע, במידות 82/41 ס"מ ובגובה 109 ס"מ, לחצנים שקועים מוגנים אנטי ואנדלים בגבהים שונים, לרבות ברז לשתיה נגישה וברז למילוי בקבוקים, בור חיליול, שוחת ניקוז וביסוס/עיגון</t>
    </r>
  </si>
  <si>
    <t>02.42.067</t>
  </si>
  <si>
    <t>משטחי בלימה למתקני משחק, כושר, מסלולי בימבות מדשא סינטטי ומסלולי ריצה והחלקה</t>
  </si>
  <si>
    <t>02.42.067.0030</t>
  </si>
  <si>
    <r>
      <rPr>
        <sz val="11"/>
        <rFont val="Calibri"/>
      </rPr>
      <t>נגיש- יציקת משטח TPV-E (אלסטומר תרמופלסטי) למתקני משחק, תוצרת "פוליטן ספורט" או ש"ע, המורכב משכבה עליונה 100% גרגירי TPV-E צבעוניים בגוונים לבחירה (ללא שחור בשכבה עליונה), שכבה תחתונה גרגירי SBR בהתאם להוראות יצרן המתקנים וטבלת גובה נפילה מאושרת ע"י מכון התקנים (היציקה תתבצע ע"ג בטון או אספלט שישולמו בנפרד). המחיר למשטח 70 מ"ר לפחות</t>
    </r>
  </si>
  <si>
    <t>02.42.068</t>
  </si>
  <si>
    <t>סככות ורשתות צל</t>
  </si>
  <si>
    <t>02.42.068.0022</t>
  </si>
  <si>
    <r>
      <rPr>
        <sz val="11"/>
        <rFont val="Calibri"/>
      </rPr>
      <t>סככה מרשת צל דגם "מפרש" או "ממבראנה" או ש"ע, בנויה מקונסטרוקציית פלדה ורשת צל. הרשת עשויה מסיבי פוליאתילן בצפיפות גבוהה, האריג אינו נרקב ודוחה עובש, הצללה 91%-98%, עמידה בפני U.V, עשויה מחומרים מעכבי בעירה לפי ת"י 5093, לרבות עמודי פלדה יצוקים/מעוגנים בקרקע, קוטר וגובה עמודים עפ"י תוכניות ובאישור מהנדס. הרשת מאושרת ע"י משרד החינוך, משרד הבריאות וכיבוי אש להתקנה בסביבה של ילדים ובוגרים. המחיר הינו לסככה בשטח מעל 200 מ"ר</t>
    </r>
  </si>
  <si>
    <t>02.42.071</t>
  </si>
  <si>
    <t>פרגולות, סככות ושמשיות לפי דגם</t>
  </si>
  <si>
    <t>02.42.071.0510</t>
  </si>
  <si>
    <r>
      <rPr>
        <sz val="11"/>
        <rFont val="Calibri"/>
      </rPr>
      <t>שמשייה בקוטר 250 ס"מ, דגם "נץ" ("פרסול") כדוגמת "הדס ריהוט רחוב" או ש"ע, עשויה מקונסטרוקציית פלדה מגולוונת וצבועה בגווני RAL, לרבות קירוי מלוחות במבוק גושני בגוונים שונים וביסוס/עיגון</t>
    </r>
  </si>
  <si>
    <t>02.44</t>
  </si>
  <si>
    <t>גידור</t>
  </si>
  <si>
    <t>02.44.011</t>
  </si>
  <si>
    <t>גדרות מתיל, רשת, לוחות פח</t>
  </si>
  <si>
    <t>02.44.011.0550</t>
  </si>
  <si>
    <r>
      <rPr>
        <sz val="11"/>
        <rFont val="Calibri"/>
      </rPr>
      <t>גדר מפח אלומיניום "אלוקובונד" בעובי 3 מ"מ ובגובה עד 2.0 מ', לרבות מסגרת מפרופיל במידות 60/40/2.2 מ"מ, אביזרי חיבור, עמודים מגולוונים מצינור קוטר "3-"2 או מפרופילים 60/60/2.2 מ"מ כל 3.0 מ' ויסודות בטון או מעוגנים בקרקע בעומק של 0.7 מ'</t>
    </r>
  </si>
  <si>
    <t>02.44.011.0570</t>
  </si>
  <si>
    <r>
      <rPr>
        <sz val="11"/>
        <rFont val="Calibri"/>
      </rPr>
      <t>תוספת לגדר אלוקובונד או מפנל מבודד עבור מדביקה מודפסת ("גדר מדברת"), עמידה בפני קרינת UV, לרבות הדבקה על גדר קיימת, (לוגו ועיצוב יסופק ע"י המזמין)</t>
    </r>
  </si>
  <si>
    <t>02.44.022</t>
  </si>
  <si>
    <t>מעקות לבניה רוויה</t>
  </si>
  <si>
    <t>02.44.022.0010</t>
  </si>
  <si>
    <r>
      <rPr>
        <sz val="11"/>
        <rFont val="Calibri"/>
      </rPr>
      <t>מעקה דגם "כנרת" או "גדרה" או "הדס" או ש"ע עם עמודי פלדה מפרופיל 50/50/2 מ"מ כל 2.0 מ' ובגובה 1.05-1.1 מ' וניצבים מפרופילים 20/20/1.5 מ"מ ובמרווח של 99 מ"מ המחוברים לפרופילים אופקיים 50/25/2 מ"מ, לרבות חיבור המסגרת לעמוד במחברים עיוורים ויסודות בטון בודדים</t>
    </r>
  </si>
  <si>
    <t>02.50</t>
  </si>
  <si>
    <t>משטחי בטון</t>
  </si>
  <si>
    <t>02.50.030</t>
  </si>
  <si>
    <t>מרצפי בטון</t>
  </si>
  <si>
    <t>02.50.030.0066</t>
  </si>
  <si>
    <r>
      <rPr>
        <sz val="11"/>
        <rFont val="Calibri"/>
      </rPr>
      <t>תפרים קונסטרוקטיביים (תפר הפסקת יציקה), לרבות ברזל מיתד מגולוון, ניסור חריץ ברוחב 3-4 מ"מ ובעומק עד 25% מעובי הפלטה, ניקוי החריץ באוויר דחוס ואיטום התפר בחומר דו-קומפוננטי "מצגר MM-80". תחתית התפר תמולא בפס פלסטי או ברצועות ספוג המשמשות כתבנית לאיטום פני התפר</t>
    </r>
  </si>
  <si>
    <t>02.51</t>
  </si>
  <si>
    <t>02.51.010</t>
  </si>
  <si>
    <t>עבודות הכנה ופירוק</t>
  </si>
  <si>
    <t>02.51.010.0005</t>
  </si>
  <si>
    <r>
      <rPr>
        <sz val="11"/>
        <rFont val="Calibri"/>
      </rPr>
      <t>פינוי פסולת (של אחרים) הקיימת באתר - לפני תחילת עבודות הקבלן בשטח. הפינוי למקום שפך מאושר ע"י הרשויות לכמות כוללת מעל 20 מ"ק, למרחק של עד 15 ק"מ מהאתר. המחיר כולל העמסה ואינו כולל תשלום אגרות</t>
    </r>
  </si>
  <si>
    <t>02.51.010.0021</t>
  </si>
  <si>
    <r>
      <rPr>
        <sz val="11"/>
        <rFont val="Calibri"/>
      </rPr>
      <t>חישוף השטח בעובי עד 20 ס"מ לכמות של מעל 5000 מ"ר</t>
    </r>
  </si>
  <si>
    <t>02.51.010.0300</t>
  </si>
  <si>
    <r>
      <rPr>
        <sz val="11"/>
        <rFont val="Calibri"/>
      </rPr>
      <t>ניקוי מעבירי מים (מובל סגור) קיימים</t>
    </r>
  </si>
  <si>
    <t>02.51.010.0400</t>
  </si>
  <si>
    <r>
      <rPr>
        <sz val="11"/>
        <rFont val="Calibri"/>
      </rPr>
      <t>פירוק מיסעת אספלט/בטון בעובי עד 8 ס"מ</t>
    </r>
  </si>
  <si>
    <t>02.51.010.0410</t>
  </si>
  <si>
    <r>
      <rPr>
        <sz val="11"/>
        <rFont val="Calibri"/>
      </rPr>
      <t>פירוק משטח/מיסעת בטון מזוין בעובי מעל 15 ס"מ</t>
    </r>
  </si>
  <si>
    <t>02.51.010.0476</t>
  </si>
  <si>
    <r>
      <rPr>
        <sz val="11"/>
        <rFont val="Calibri"/>
      </rPr>
      <t>פירוק זהיר של מסלעה קיימת מגושי סלע טבעיים גודל אבן מעל 0.5 מ"ק, לרבות ניקוי הסלעים והתקנתם מחדש באתר עבודה</t>
    </r>
  </si>
  <si>
    <t>02.51.010.0500</t>
  </si>
  <si>
    <r>
      <rPr>
        <sz val="11"/>
        <rFont val="Calibri"/>
      </rPr>
      <t>פירוק מעקות הולכה או הפרדה להולכי רגל, לרבות מילוי בור היסוד</t>
    </r>
  </si>
  <si>
    <t>02.51.010.1530</t>
  </si>
  <si>
    <r>
      <rPr>
        <sz val="11"/>
        <rFont val="Calibri"/>
      </rPr>
      <t>פירוק זהיר של מבנה תחנת אוטובוס (כדוגמת "פוסטר מדיה") לרבות פירוק יסודות וניתוק ממערכת החשמל והעתקתו למקום חדש (באותו אתר), לרבות יסודות וחיבור למערכת החשמל (המחיר אינו כולל הובלה לאתר אחר)</t>
    </r>
  </si>
  <si>
    <t>02.51.020</t>
  </si>
  <si>
    <t>02.51.020.0010</t>
  </si>
  <si>
    <r>
      <rPr>
        <sz val="11"/>
        <rFont val="Calibri"/>
      </rPr>
      <t>חפירה כללית בשטח לרבות העמסה, הובלה, פיזור, הידוק רגיל ופינוי עודפי חפירה מאתר העבודה, לכמות מעל 5000 מ"ק ועד 10000 מ"ק</t>
    </r>
  </si>
  <si>
    <t>02.51.020.0120</t>
  </si>
  <si>
    <t>02.51.030</t>
  </si>
  <si>
    <t>מצעים ותשתיות</t>
  </si>
  <si>
    <t>02.51.030.0012</t>
  </si>
  <si>
    <r>
      <rPr>
        <sz val="11"/>
        <rFont val="Calibri"/>
      </rPr>
      <t>מצע סוג א' לרבות פיזור והידוק מבוקר, המצע יסופק ממחצבה מאושרת. המחיר הינו לכמות מעל 2500 מ"ק </t>
    </r>
  </si>
  <si>
    <t>02.51.030.0050</t>
  </si>
  <si>
    <r>
      <rPr>
        <sz val="11"/>
        <rFont val="Calibri"/>
      </rPr>
      <t>שברי אבן - "בקלש" לייצוב שתית, לרבות פיזור והידוק מבוקר. המחיר הינו לכמות של עד 250 מ"ק</t>
    </r>
  </si>
  <si>
    <t>02.51.030.0084</t>
  </si>
  <si>
    <r>
      <rPr>
        <sz val="11"/>
        <rFont val="Calibri"/>
      </rPr>
      <t>מצע מחומר נברר (סוג ג') מובא, לרבות פיזור והידוק מבוקר. המחיר הינו לכמות של מעל 1000 מ"ק</t>
    </r>
  </si>
  <si>
    <t>02.51.030.0110</t>
  </si>
  <si>
    <t>02.51.032</t>
  </si>
  <si>
    <t>רשתות שריון ויריעות גיאוטקסטיל</t>
  </si>
  <si>
    <t>02.51.032.0120</t>
  </si>
  <si>
    <r>
      <rPr>
        <sz val="11"/>
        <rFont val="Calibri"/>
      </rPr>
      <t>רשת גיאוגריד דו-כיוונית מסוג "TENSAR-SS30" או "Tenax LBO" או ש"ע לשריון של שתית ומצעים, עשויה מפוליפרופילן, מתוחה ומוצמדת לקרקע, עם חפיפה מינימלית של 30 ס"מ, חוזק מתיחה נומינלי של 30 ק"נ/מ' בשטח מעל 2500 מ"ר, כאשר הביצוע הינו במקום אחד</t>
    </r>
  </si>
  <si>
    <t>02.51.040</t>
  </si>
  <si>
    <t>02.51.040.0011</t>
  </si>
  <si>
    <t>02.51.040.0041</t>
  </si>
  <si>
    <t>02.51.040.0063</t>
  </si>
  <si>
    <t>02.51.061</t>
  </si>
  <si>
    <t>עבודות עפר למעבירי מים ותשתיות לניקוז</t>
  </si>
  <si>
    <t>02.51.061.0010</t>
  </si>
  <si>
    <r>
      <rPr>
        <sz val="11"/>
        <rFont val="Calibri"/>
      </rPr>
      <t>חפירה ו/או חציבה למעבירי מים</t>
    </r>
  </si>
  <si>
    <t>02.51.062</t>
  </si>
  <si>
    <t>צנרת ניקוז</t>
  </si>
  <si>
    <t>02.51.062.0090</t>
  </si>
  <si>
    <r>
      <rPr>
        <sz val="11"/>
        <rFont val="Calibri"/>
      </rPr>
      <t>צינור שרשורי מחורר לניקוז תת קרקעי קוטר 125 מ"מ עטוף בד גיאוטכני ומילוי באגרגט שומשום/חצץ 40/40 ס"מ, לרבות עבודות עפר וכיסוי</t>
    </r>
  </si>
  <si>
    <t>02.57</t>
  </si>
  <si>
    <t>02.57.011</t>
  </si>
  <si>
    <t>צינורות פלדה לאספקת מים</t>
  </si>
  <si>
    <t>02.57.011.0222</t>
  </si>
  <si>
    <r>
      <rPr>
        <sz val="11"/>
        <rFont val="Calibri"/>
      </rPr>
      <t>צינורות פלדה קוטר "3, עובי דופן "5/32, עם ציפוי חוץ פוליאתילן שחול תלת שכבתי ועטיפה חיצונית בטון דחוס דוגמת "טריו" או "APC" או ש"ע, בעובי 19 מ"מ וציפוי פנים מלט צמנט, לא כולל ספחים למעט מחברים, מונחים בקרקע בעומק עד 1.25 מ', לרבות עבודות חפירה, עטיפת חול ומילוי חוזר</t>
    </r>
  </si>
  <si>
    <t>02.57.014</t>
  </si>
  <si>
    <t>חיבור קווי מים</t>
  </si>
  <si>
    <t>02.57.014.0015</t>
  </si>
  <si>
    <r>
      <rPr>
        <sz val="11"/>
        <rFont val="Calibri"/>
      </rPr>
      <t>חיבור קו מים חדש מצינור פלדה קוטר "3 לקו קיים מצינור פלדה קוטר "4, לרבות עבודות חפירה לגילוי הקו הקיים, ניקוז הקו, חיבור לקו הקיים באמצעות ריתוך, מעבר קוטר/זקף/קשת/מופה לריתוך (מצמד), לא כולל הסתעפות, לרבות העבודות והאביזרים הנדרשים לחיבור מושלם, והחזרת המצב לקדמותו</t>
    </r>
  </si>
  <si>
    <t>02.57.014.0030</t>
  </si>
  <si>
    <r>
      <rPr>
        <sz val="11"/>
        <rFont val="Calibri"/>
      </rPr>
      <t>חיבור קו מים חדש מצינור פלדה קוטר "4 לקו קיים מצינור פלדה קוטר "6, לרבות עבודות חפירה לגילוי הקו הקיים, ניקוז הקו, חיבור לקו הקיים באמצעות ריתוך, מעבר קוטר/זקף/קשת/מופה לריתוך (מצמד), לא כולל הסתעפות, לרבות העבודות והאביזרים הנדרשים לחיבור מושלם, והחזרת המצב לקדמותו</t>
    </r>
  </si>
  <si>
    <t>02.57.017</t>
  </si>
  <si>
    <t>צילום קווי מים וביוב, איתור נזילות וליקויים בחיבורי צנרת ניקוז, מים, ביוב ודלק</t>
  </si>
  <si>
    <t>02.57.017.0010</t>
  </si>
  <si>
    <r>
      <rPr>
        <sz val="11"/>
        <rFont val="Calibri"/>
      </rPr>
      <t>צילום קווי מים וביוב חדשים בכל קוטר שהוא. המחיר הינו לכמות עד 400 מ' (בכלל כל הסעיפים של צילום קווי המים והביוב)</t>
    </r>
  </si>
  <si>
    <t>02.57.032</t>
  </si>
  <si>
    <t>צינורות P.V.C ופוליאתילן לביוב ותיעול</t>
  </si>
  <si>
    <t>02.57.032.0010</t>
  </si>
  <si>
    <r>
      <rPr>
        <sz val="11"/>
        <rFont val="Calibri"/>
      </rPr>
      <t>צינורות P.V.C לביוב, מסוג "מריביב עבה" SN-8 או ש"ע, קוטר 160 מ"מ, לפי ת"י 884, לא כולל ספחים למעט מחברים, מונחים בקרקע בעומק עד 1.25 מ', לרבות עבודות חפירה, עטיפת חול ומילוי חוזר</t>
    </r>
  </si>
  <si>
    <t>02.57.042</t>
  </si>
  <si>
    <t>שוחות בקרה עגולות לביוב מחוליות טרומיות</t>
  </si>
  <si>
    <t>02.57.042.0010</t>
  </si>
  <si>
    <r>
      <rPr>
        <sz val="11"/>
        <rFont val="Calibri"/>
      </rPr>
      <t>שוחות בקרה עגולות מחוליות ותחתית טרומיות מבטון לפי ת"י 658 בקוטר פנימי 80 ס"מ עם תקרה בינונית ומכסה ב.ב קוטר 60 ס"מ ממין B125 (12.5 טון), שלבי דריכה וכל האביזרים, לרבות שני קידוחי פתחים לחיבור צינורות כניסה ויציאה של קו ראשי עם אטם חדירה מסוג "F-910" או "910CS" ואטימה בין החוליות מסוג "איטופלסט" או "F200 פרו-סטיק" או ש"ע, בעומק עד 1.25 מ', לרבות עבודות חפירה ומילוי חוזר</t>
    </r>
  </si>
  <si>
    <t>02.57.042.0020</t>
  </si>
  <si>
    <r>
      <rPr>
        <sz val="11"/>
        <rFont val="Calibri"/>
      </rPr>
      <t>שוחות בקרה עגולות מחוליות ותחתית טרומיות מבטון לפי ת"י 658 בקוטר פנימי 100 ס"מ עם תקרה בינונית ומכסה ב.ב. קוטר 60 ס"מ ממין B125 (12.5 טון), שלבי דריכה וכל האביזרים, לרבות שני קידוחי פתחים לחיבור צינורות כניסה ויציאה של קו ראשי עם אטם חדירה מסוג "910-F" או "910CS" ואטימה בין החוליות מסוג "איטופלסט" או "F200 פרו-סטיק" או ש"ע, בעומק עד 1.25 מ', לרבות עבודות חפירה ומילוי חוזר</t>
    </r>
  </si>
  <si>
    <t>02.57.042.1000</t>
  </si>
  <si>
    <r>
      <rPr>
        <sz val="11"/>
        <rFont val="Calibri"/>
      </rPr>
      <t>ביטול שוחות בקרה בקוטר עד 100 ס"מ ובעומק עד 1.75, לרבות פירוק התקרה, מילוי הבור עם חול או מצע מהודק, ניתוק מצינור בכניסה ושאיבת המים מתוכו</t>
    </r>
  </si>
  <si>
    <t>02.57.042.1230</t>
  </si>
  <si>
    <r>
      <rPr>
        <sz val="11"/>
        <rFont val="Calibri"/>
      </rPr>
      <t>החלפת תקרת שוחת בקרה קוטר פנים 80-100 ס"מ לתקרה כבדה ומכסה ב.ב. קוטר 60 ס"מ ממין D400 (40 טון), לרבות כל העבודות הנדרשות לביצוע מושלם</t>
    </r>
  </si>
  <si>
    <t>02.57.043</t>
  </si>
  <si>
    <t>תוספות לשוחות בקרה לביוב</t>
  </si>
  <si>
    <t>02.57.043.2610</t>
  </si>
  <si>
    <r>
      <rPr>
        <sz val="11"/>
        <rFont val="Calibri"/>
      </rPr>
      <t>תוספת לשוחת בקרה מבטון טרום או יצוק או מפוליאתילן, בקוטר פנימי 100 ס"מ עבור בנייתה על קו ביוב קיים בעומק עד 1.25 מ'</t>
    </r>
  </si>
  <si>
    <t>02.57.092</t>
  </si>
  <si>
    <t>02.57.092.0034</t>
  </si>
  <si>
    <t>02.98</t>
  </si>
  <si>
    <t>02.98.001</t>
  </si>
  <si>
    <t>חשמל</t>
  </si>
  <si>
    <t>02.98.001.0010</t>
  </si>
  <si>
    <r>
      <rPr>
        <sz val="11"/>
        <rFont val="Calibri"/>
      </rPr>
      <t>עמוד מצלמה משולב תאורה לפי תוכנית</t>
    </r>
  </si>
  <si>
    <t>02.98.001.0020</t>
  </si>
  <si>
    <r>
      <rPr>
        <sz val="11"/>
        <rFont val="Calibri"/>
      </rPr>
      <t>התחברות מערכת תאורה לעמוד קיים</t>
    </r>
  </si>
  <si>
    <t>02.98.001.0030</t>
  </si>
  <si>
    <r>
      <rPr>
        <sz val="11"/>
        <rFont val="Calibri"/>
      </rPr>
      <t>התחברות למרכזיית תאורה קיימת</t>
    </r>
  </si>
  <si>
    <t>02.98.001.0040</t>
  </si>
  <si>
    <r>
      <rPr>
        <sz val="11"/>
        <rFont val="Calibri"/>
      </rPr>
      <t>מבנה ארון מצלמות ראשי</t>
    </r>
  </si>
  <si>
    <t>02.98.001.0050</t>
  </si>
  <si>
    <r>
      <rPr>
        <sz val="11"/>
        <rFont val="Calibri"/>
      </rPr>
      <t>טיפול תרמו דפיוזי לברגי יסוד</t>
    </r>
  </si>
  <si>
    <t>02.98.001.0070</t>
  </si>
  <si>
    <r>
      <rPr>
        <sz val="11"/>
        <rFont val="Calibri"/>
      </rPr>
      <t>תוספת למגש תאורה עבור בקר DALI</t>
    </r>
  </si>
  <si>
    <t>02.98.001.0090</t>
  </si>
  <si>
    <r>
      <rPr>
        <sz val="11"/>
        <rFont val="Calibri"/>
      </rPr>
      <t>עמוד מחסום חשמלי כולל ביסוס , לפי הנחיות המתכנן</t>
    </r>
  </si>
  <si>
    <t>02.98.001.0100</t>
  </si>
  <si>
    <r>
      <rPr>
        <sz val="11"/>
        <rFont val="Calibri"/>
      </rPr>
      <t>לוח חשמל פיקוד מחסומים</t>
    </r>
  </si>
  <si>
    <t>02.98.001.0110</t>
  </si>
  <si>
    <r>
      <rPr>
        <sz val="11"/>
        <rFont val="Calibri"/>
      </rPr>
      <t>תוספת ללוח פיקוד מחסומים</t>
    </r>
  </si>
  <si>
    <t>02.98.001.0120</t>
  </si>
  <si>
    <r>
      <rPr>
        <sz val="11"/>
        <rFont val="Calibri"/>
      </rPr>
      <t>גלאי/עין פוטו אלקטרי</t>
    </r>
  </si>
  <si>
    <t>02.98.001.0130</t>
  </si>
  <si>
    <r>
      <rPr>
        <sz val="11"/>
        <rFont val="Calibri"/>
      </rPr>
      <t>עמוד רמזור אדום ירוק</t>
    </r>
  </si>
  <si>
    <t>02.98.001.0140</t>
  </si>
  <si>
    <r>
      <rPr>
        <sz val="11"/>
        <rFont val="Calibri"/>
      </rPr>
      <t>כבל חשמל פיקוד למחסומים</t>
    </r>
  </si>
  <si>
    <t>02.98.001.0150</t>
  </si>
  <si>
    <r>
      <rPr>
        <sz val="11"/>
        <rFont val="Calibri"/>
      </rPr>
      <t>ארון ייעודי למונה חח"י</t>
    </r>
  </si>
  <si>
    <t>02.98.001.0160</t>
  </si>
  <si>
    <r>
      <rPr>
        <sz val="11"/>
        <rFont val="Calibri"/>
      </rPr>
      <t>תוספת לעמוד משולב LPR ואינטרקום</t>
    </r>
  </si>
  <si>
    <t>02.98.001.0170</t>
  </si>
  <si>
    <r>
      <rPr>
        <sz val="11"/>
        <rFont val="Calibri"/>
      </rPr>
      <t>ארון לחצני הפעלה IP65</t>
    </r>
  </si>
  <si>
    <t>02.98.001.0180</t>
  </si>
  <si>
    <r>
      <rPr>
        <sz val="11"/>
        <rFont val="Calibri"/>
      </rPr>
      <t>מצלמה LPR</t>
    </r>
  </si>
  <si>
    <t>02.98.001.0190</t>
  </si>
  <si>
    <r>
      <rPr>
        <sz val="11"/>
        <rFont val="Calibri"/>
      </rPr>
      <t>אינטרקום יחידת קצה</t>
    </r>
  </si>
  <si>
    <t>02.98.001.0200</t>
  </si>
  <si>
    <r>
      <rPr>
        <sz val="11"/>
        <rFont val="Calibri"/>
      </rPr>
      <t>תשתית כבלים מצלמות ורמזורים</t>
    </r>
  </si>
  <si>
    <t>02.98.001.0210</t>
  </si>
  <si>
    <r>
      <rPr>
        <sz val="11"/>
        <rFont val="Calibri"/>
      </rPr>
      <t>חייגן סלולרי</t>
    </r>
  </si>
  <si>
    <t>02.98.001.0220</t>
  </si>
  <si>
    <t>02.98.001.0230</t>
  </si>
  <si>
    <t>02.98.002</t>
  </si>
  <si>
    <t>בטון</t>
  </si>
  <si>
    <t>02.98.002.0001</t>
  </si>
  <si>
    <r>
      <rPr>
        <sz val="11"/>
        <rFont val="Calibri"/>
      </rPr>
      <t>תוספת הגוונה למשטח בטון</t>
    </r>
  </si>
  <si>
    <t>02.98.002.1000</t>
  </si>
  <si>
    <r>
      <rPr>
        <sz val="11"/>
        <rFont val="Calibri"/>
      </rPr>
      <t>תוספת להידוק ללא ויברציות</t>
    </r>
  </si>
  <si>
    <t>02.98.002.2000</t>
  </si>
  <si>
    <r>
      <rPr>
        <sz val="11"/>
        <rFont val="Calibri"/>
      </rPr>
      <t>הריסת רמפת ירידה לים קיימת , מבטון, לרבות חיתוך הזיון כולל ביסוס עם קיים</t>
    </r>
  </si>
  <si>
    <t>02.98.002.3000</t>
  </si>
  <si>
    <r>
      <rPr>
        <sz val="11"/>
        <rFont val="Calibri"/>
      </rPr>
      <t>הריסת, חציבה ופירוק מובל מים + מתקני כניסה/יציאה, כולל פינוי לאתר שפך מאושר.</t>
    </r>
  </si>
  <si>
    <t>02.98.002.3002</t>
  </si>
  <si>
    <r>
      <rPr>
        <sz val="11"/>
        <rFont val="Calibri"/>
      </rPr>
      <t>ביצוע תפרים כולל איטום בהתאם לפרט למובל מים</t>
    </r>
  </si>
  <si>
    <t>02.98.002.3003</t>
  </si>
  <si>
    <r>
      <rPr>
        <sz val="11"/>
        <rFont val="Calibri"/>
      </rPr>
      <t>תוספת לטפסנות מיוחדת לרפלקטור בתחתית המסלעה לפי פרט</t>
    </r>
  </si>
  <si>
    <t>02.98.002.3004</t>
  </si>
  <si>
    <r>
      <rPr>
        <sz val="11"/>
        <rFont val="Calibri"/>
      </rPr>
      <t>מובל מלבני לניקוז מבטון ב-40 במידות שונות ובעומק כלשהו כולל בטון רזה , ריצפה, עיבויים קירות , רולקה ואיטום גב קירות, ריצפה, תקרה בחומר ביטומני עם פריימר וקלקר הגנה , ברזל זיון ימדד בנפרד, כולל מתקן מוצא ימי, הכל לפי הפרטים והתוכניות.</t>
    </r>
  </si>
  <si>
    <t>02.98.002.3005</t>
  </si>
  <si>
    <t>02.98.999</t>
  </si>
  <si>
    <t>פיתוח</t>
  </si>
  <si>
    <t>02.98.999.0001</t>
  </si>
  <si>
    <r>
      <rPr>
        <sz val="11"/>
        <rFont val="Calibri"/>
      </rPr>
      <t>ספסל שזלונג ע"פ פרט</t>
    </r>
  </si>
  <si>
    <t>02.98.999.0002</t>
  </si>
  <si>
    <r>
      <rPr>
        <sz val="11"/>
        <rFont val="Calibri"/>
      </rPr>
      <t>מעקה ממוטות עגולים אופקיים לפי פרט נמדד ללא ביסוס כולל עיגון</t>
    </r>
  </si>
  <si>
    <t>02.98.999.0003</t>
  </si>
  <si>
    <r>
      <rPr>
        <sz val="11"/>
        <rFont val="Calibri"/>
      </rPr>
      <t>ספסל ריבועי דומה לסדרת אריאל לפי פרט</t>
    </r>
  </si>
  <si>
    <t>02.98.999.0006</t>
  </si>
  <si>
    <r>
      <rPr>
        <sz val="11"/>
        <rFont val="Calibri"/>
      </rPr>
      <t>עמוד כריזה</t>
    </r>
  </si>
  <si>
    <t>02.98.999.0007</t>
  </si>
  <si>
    <r>
      <rPr>
        <sz val="11"/>
        <rFont val="Calibri"/>
      </rPr>
      <t>מסגרת גומה לעץ ממתכת מגולוונת+ צביעה ימית בגוון לפי הפרט</t>
    </r>
  </si>
  <si>
    <t>02.98.999.0008</t>
  </si>
  <si>
    <r>
      <rPr>
        <sz val="11"/>
        <rFont val="Calibri"/>
      </rPr>
      <t>אבן שפה מאבן טבעית ע"פ פרט</t>
    </r>
  </si>
  <si>
    <t>02.98.999.0010</t>
  </si>
  <si>
    <r>
      <rPr>
        <sz val="11"/>
        <rFont val="Calibri"/>
      </rPr>
      <t>ספסל אריאל עם עץ במבוק</t>
    </r>
  </si>
  <si>
    <t>02.98.999.0011</t>
  </si>
  <si>
    <r>
      <rPr>
        <sz val="11"/>
        <rFont val="Calibri"/>
      </rPr>
      <t>ספסל אריאל מורחב ללא משענת</t>
    </r>
  </si>
  <si>
    <t>02.98.999.0012</t>
  </si>
  <si>
    <r>
      <rPr>
        <sz val="11"/>
        <rFont val="Calibri"/>
      </rPr>
      <t>סלע מסותת לג.ת. בולארד תאורה בירידה לים, כולל גומחה וביסוס עפ"י פרטים ותוכניות</t>
    </r>
  </si>
  <si>
    <t>02.98.999.0014</t>
  </si>
  <si>
    <r>
      <rPr>
        <sz val="11"/>
        <rFont val="Calibri"/>
      </rPr>
      <t>תוספת למילוי עמודי חסימה בבטן סעיף 02.42.020.0680</t>
    </r>
  </si>
  <si>
    <t>02.98.999.0015</t>
  </si>
  <si>
    <r>
      <rPr>
        <sz val="11"/>
        <rFont val="Calibri"/>
      </rPr>
      <t>פירוק גשר + פירוק היסוד</t>
    </r>
  </si>
  <si>
    <t>02.98.999.0016</t>
  </si>
  <si>
    <r>
      <rPr>
        <sz val="11"/>
        <rFont val="Calibri"/>
      </rPr>
      <t>פירוק מעקות הפרדה לגינון כולל הביסוס</t>
    </r>
  </si>
  <si>
    <t>02.98.999.0017</t>
  </si>
  <si>
    <r>
      <rPr>
        <sz val="11"/>
        <rFont val="Calibri"/>
      </rPr>
      <t>תוספת לסמוכות עץ עגולות מחוטאות לסעיף 02.41.020.0193</t>
    </r>
  </si>
  <si>
    <t>02.98.999.0019</t>
  </si>
  <si>
    <r>
      <rPr>
        <sz val="11"/>
        <rFont val="Calibri"/>
      </rPr>
      <t>תוספת לסעיף 02.30.030.0610 חיבור ברז לשטיפת גלשנים לפי מפרט אדריכלי</t>
    </r>
  </si>
  <si>
    <t>02.98.999.0020</t>
  </si>
  <si>
    <r>
      <rPr>
        <sz val="11"/>
        <rFont val="Calibri"/>
      </rPr>
      <t>תוספת לצביעה ימית למעקות וגופי תאורה</t>
    </r>
  </si>
  <si>
    <t>02.98.999.0021</t>
  </si>
  <si>
    <r>
      <rPr>
        <sz val="11"/>
        <rFont val="Calibri"/>
      </rPr>
      <t>תספת לסעיף 02.35.080.0055 לסלע מסותת לישיבה לפי פרט</t>
    </r>
  </si>
  <si>
    <t>02.98.999.0022</t>
  </si>
  <si>
    <r>
      <rPr>
        <sz val="11"/>
        <rFont val="Calibri"/>
      </rPr>
      <t>תוספת לפרוק והרכבה זהירה של גדר הלוקובונד בתוך תחומיי האתר כולל תיקון הלוחות והמדבקה</t>
    </r>
  </si>
  <si>
    <t>02.98.999.0023</t>
  </si>
  <si>
    <r>
      <rPr>
        <sz val="11"/>
        <rFont val="Calibri"/>
      </rPr>
      <t>תוספת לסעיף לחפירת מדרון לצורך ירידות חדשות לים</t>
    </r>
  </si>
  <si>
    <t>02.98.999.0024</t>
  </si>
  <si>
    <r>
      <rPr>
        <sz val="11"/>
        <rFont val="Calibri"/>
      </rPr>
      <t>בקרת איכות</t>
    </r>
  </si>
  <si>
    <t>חודש</t>
  </si>
  <si>
    <t>03</t>
  </si>
  <si>
    <t>הקצבים - כיכר רוסלאן</t>
  </si>
  <si>
    <t>03.99</t>
  </si>
  <si>
    <t>פרק</t>
  </si>
  <si>
    <t>03.99.999</t>
  </si>
  <si>
    <t>03.99.999.0009</t>
  </si>
  <si>
    <r>
      <rPr>
        <sz val="11"/>
        <rFont val="Calibri"/>
      </rPr>
      <t>הסדרי תנועה זמניים לפי הסדרי תנועה מאושרים כולל עגלות חץ כולל עבודות לילה בהקייפים קטנים</t>
    </r>
  </si>
  <si>
    <t>הקצב</t>
  </si>
  <si>
    <t>03.99.999.0010</t>
  </si>
  <si>
    <r>
      <rPr>
        <sz val="11"/>
        <rFont val="Calibri"/>
      </rPr>
      <t>פקחים ושוטרים</t>
    </r>
  </si>
  <si>
    <t>03.99.999.0011</t>
  </si>
  <si>
    <r>
      <rPr>
        <sz val="11"/>
        <rFont val="Calibri"/>
      </rPr>
      <t>גורמי חוץ</t>
    </r>
  </si>
  <si>
    <t>03.99.999.0012</t>
  </si>
  <si>
    <r>
      <rPr>
        <sz val="11"/>
        <rFont val="Calibri"/>
      </rPr>
      <t>תאורה זמנית ומצלמות זמניות</t>
    </r>
  </si>
  <si>
    <t>03.99.999.0013</t>
  </si>
  <si>
    <r>
      <rPr>
        <sz val="11"/>
        <rFont val="Calibri"/>
      </rPr>
      <t>הקצב לעבודות רג'י</t>
    </r>
  </si>
  <si>
    <t>04</t>
  </si>
  <si>
    <t>הקצבים - פארק שער יפו</t>
  </si>
  <si>
    <t>04.99</t>
  </si>
  <si>
    <t>04.99.999</t>
  </si>
  <si>
    <t>04.99.999.0004</t>
  </si>
  <si>
    <r>
      <rPr>
        <sz val="11"/>
        <rFont val="Calibri"/>
      </rPr>
      <t>מתקני משחק כולל תכנון יצור אספקה והתקנה, כולל ביסוסים, אישור מכון התקנים, חישובים סטטים, בטיחות, נגישות, הכל על פי דין, ותאום קומפילציה עם יתר הספקים במתחם המשחקים. המחיר כולל רווח קבלן ראשי 6%. מתקני המשחקים הינם בהתאם לתכנון והתוכניות, בהתאם לאישור אגף שפ"ע בעריית תל אביב והאדריכל.</t>
    </r>
  </si>
  <si>
    <t>04.99.999.0005</t>
  </si>
  <si>
    <r>
      <rPr>
        <sz val="11"/>
        <rFont val="Calibri"/>
      </rPr>
      <t>שיפוץ חדר שירותים</t>
    </r>
  </si>
  <si>
    <t>04.99.999.0007</t>
  </si>
  <si>
    <r>
      <rPr>
        <sz val="11"/>
        <rFont val="Calibri"/>
      </rPr>
      <t>תשלום לגופים חיצוניים</t>
    </r>
  </si>
  <si>
    <t>04.99.999.0008</t>
  </si>
  <si>
    <r>
      <rPr>
        <sz val="11"/>
        <rFont val="Calibri"/>
      </rPr>
      <t>תאורה זמנית</t>
    </r>
  </si>
  <si>
    <t>04.99.999.0009</t>
  </si>
  <si>
    <r>
      <rPr>
        <sz val="11"/>
        <rFont val="Calibri"/>
      </rPr>
      <t>הסדרי תנועה</t>
    </r>
  </si>
  <si>
    <t>04.99.999.0010</t>
  </si>
  <si>
    <r>
      <rPr>
        <sz val="11"/>
        <rFont val="Calibri"/>
      </rPr>
      <t>פקחים + שוטרים</t>
    </r>
  </si>
  <si>
    <t>04.99.999.0011</t>
  </si>
  <si>
    <t>04.99.999.0012</t>
  </si>
  <si>
    <r>
      <rPr>
        <sz val="11"/>
        <rFont val="Calibri"/>
      </rPr>
      <t>בקרת איכות לכלל המבנים בפרויקטים</t>
    </r>
  </si>
  <si>
    <t>04.99.999.0013</t>
  </si>
  <si>
    <r>
      <rPr>
        <sz val="11"/>
        <rFont val="Calibri"/>
      </rPr>
      <t>הקצב לעבודות איטום וארקות למשטחים ואלמנטים אחרים</t>
    </r>
  </si>
  <si>
    <t>04.99.999.0014</t>
  </si>
  <si>
    <r>
      <rPr>
        <sz val="11"/>
        <rFont val="Calibri"/>
      </rPr>
      <t>תוספת לצביעה ימית של העמודים של ההצללה וכבלים ואביזרים מנירוסטה+ קבלן ראשי , ישולם לפי הצעת מחיר</t>
    </r>
  </si>
  <si>
    <t>05</t>
  </si>
  <si>
    <t>תאגיד מי אביבים</t>
  </si>
  <si>
    <t>05.51</t>
  </si>
  <si>
    <t>05.51.010</t>
  </si>
  <si>
    <t>05.51.010.0071</t>
  </si>
  <si>
    <r>
      <rPr>
        <sz val="11"/>
        <rFont val="Calibri"/>
      </rPr>
      <t>פירוק צינור מים עד קוטר "4 לרבות ניתוק הצינור, חפירה, פירוק הצינור והחזרת החומר החפור והידוקו</t>
    </r>
  </si>
  <si>
    <t>05.51.010.0073</t>
  </si>
  <si>
    <r>
      <rPr>
        <sz val="11"/>
        <rFont val="Calibri"/>
      </rPr>
      <t>פירוק צינור מים קוטר "14-"6 לרבות ניתוק הצינור, חפירה, פירוק הצינור והחזרת החומר החפור והידוקו</t>
    </r>
  </si>
  <si>
    <t>05.51.010.0220</t>
  </si>
  <si>
    <r>
      <rPr>
        <sz val="11"/>
        <rFont val="Calibri"/>
      </rPr>
      <t>התאמת גובה תאי מים או ביוב לגובה עד 30 ס"מ (ללא פירוק תקרה), כולל פירוק והרכבה מחדש של מכסה או רשת קיימים</t>
    </r>
  </si>
  <si>
    <t>05.51.010.0231</t>
  </si>
  <si>
    <t>05.57</t>
  </si>
  <si>
    <t>05.57.011</t>
  </si>
  <si>
    <t>05.57.011.0222</t>
  </si>
  <si>
    <t>05.57.011.0223</t>
  </si>
  <si>
    <r>
      <rPr>
        <sz val="11"/>
        <rFont val="Calibri"/>
      </rPr>
      <t>צינורות פלדה קוטר "4, עובי דופן "5/32, עם ציפוי חוץ פוליאתילן שחול תלת שכבתי ועטיפה חיצונית בטון דחוס דוגמת "טריו" או "APC" או ש"ע, בעובי 19 מ"מ וציפוי פנים מלט צמנט, לא כולל ספחים למעט מחברים, מונחים בקרקע בעומק עד 1.25 מ',לרבות עבודות חפירה, עטיפת חול ומילוי חוזר</t>
    </r>
  </si>
  <si>
    <t>05.57.011.0228</t>
  </si>
  <si>
    <r>
      <rPr>
        <sz val="11"/>
        <rFont val="Calibri"/>
      </rPr>
      <t>צינורות פלדה קוטר "6, עובי דופן "3/16, עם ציפוי חוץ פוליאתילן שחול תלת שכבתי ועטיפה חיצונית בטון דחוס דוגמת "טריו" או "APC" או ש"ע, בעובי 19 מ"מ וציפוי פנים מלט צמנט, לא כולל ספחים למעט מחברים, מונחים בקרקע בעומק עד 1.25 מ', לרבות עבודות חפירה, עטיפת חול ומילוי חוזר</t>
    </r>
  </si>
  <si>
    <t>05.57.014</t>
  </si>
  <si>
    <t xml:space="preserve">	חיבור קווי מים</t>
  </si>
  <si>
    <t>05.57.014.0015</t>
  </si>
  <si>
    <t>05.57.014.0050</t>
  </si>
  <si>
    <r>
      <rPr>
        <sz val="11"/>
        <rFont val="Calibri"/>
      </rPr>
      <t>חיבור קו מים חדש מצינור פלדה קוטר "6 לקו קיים מצינור פלדה קוטר "6, לרבות עבודות חפירה לגילוי הקו הקיים, ניקוז הקו, חיבור לקו הקיים באמצעות ריתוך, מעבר קוטר/זקף/קשת/מופה לריתוך (מצמד), לא כולל הסתעפות, לרבות העבודות והאביזרים הנדרשים לחיבור מושלם, והחזרת המצב לקדמותו</t>
    </r>
  </si>
  <si>
    <t>05.57.014.0060</t>
  </si>
  <si>
    <r>
      <rPr>
        <sz val="11"/>
        <rFont val="Calibri"/>
      </rPr>
      <t>חיבור קו מים חדש מצינור פלדה קוטר "6 לקו קיים מצינור פלדה קוטר "8, לרבות עבודות חפירה לגילוי הקו הקיים, ניקוז הקו, חיבור לקו הקיים באמצעות ריתוך, מעבר קוטר/זקף/קשת/מופה לריתוך (מצמד), לא כולל הסתעפות, לרבות העבודות והאביזרים הנדרשים לחיבור מושלם, והחזרת המצב לקדמותו</t>
    </r>
  </si>
  <si>
    <t>05.57.014.0090</t>
  </si>
  <si>
    <r>
      <rPr>
        <sz val="11"/>
        <rFont val="Calibri"/>
      </rPr>
      <t>חיבור קו מים חדש מצינור פלדה קוטר "8 לקו קיים מצינור פלדה קוטר "12, לרבות עבודות חפירה לגילוי הקו הקיים, ניקוז הקו, חיבור לקו הקיים באמצעות ריתוך, מעבר קוטר/זקף/קשת/מופה לריתוך (מצמד), לא כולל הסתעפות, לרבות העבודות והאביזרים הנדרשים לחיבור מושלם, והחזרת המצב לקדמותו</t>
    </r>
  </si>
  <si>
    <t>05.57.017</t>
  </si>
  <si>
    <t>05.57.017.0010</t>
  </si>
  <si>
    <t>05.57.021</t>
  </si>
  <si>
    <t>מגופים, מפעילים חשמליים למגופים ו-"גמל" מים</t>
  </si>
  <si>
    <t>05.57.021.0040</t>
  </si>
  <si>
    <r>
      <rPr>
        <sz val="11"/>
        <rFont val="Calibri"/>
      </rPr>
      <t>מגוף טריז רחב קוטר "6 עשוי ברזל יציקה, עם ציפוי פנים וחוץ ניילון 11 (רילסן) ללחץ עבודה של 16 אטמ', לרבות אוגנים נגדיים</t>
    </r>
  </si>
  <si>
    <t>05.57.026</t>
  </si>
  <si>
    <t>ברזי כיבוי אש (הידרנטים) מחוץ לבניין</t>
  </si>
  <si>
    <t>05.57.026.0031</t>
  </si>
  <si>
    <r>
      <rPr>
        <sz val="11"/>
        <rFont val="Calibri"/>
      </rPr>
      <t>ברז כיבוי אש (הידרנט) חיצוני כפול קוטר "2X3, מחובר ע"י אוגן, לרבות זקף קוטר "4, אוגן תחתון במידה ונדרש, גוש בטון לעיגון, מצמד שטורץ וחיבור לקו מים</t>
    </r>
  </si>
  <si>
    <t>05.57.027</t>
  </si>
  <si>
    <t>תאים לאביזרים</t>
  </si>
  <si>
    <t>05.57.027.0020</t>
  </si>
  <si>
    <r>
      <rPr>
        <sz val="11"/>
        <rFont val="Calibri"/>
      </rPr>
      <t>תא לאביזרים מחוליות טרומיות, קוטר פנימי 60 ס"מ, ובעומק עד 75 ס"מ עם מכסה ב.ב. קוטר 50 ס"מ, ממין B125 (12.5 טון) ורצפת חצץ, לרבות עבודות חפירה ומילוי חוזר</t>
    </r>
  </si>
  <si>
    <t>05.57.042</t>
  </si>
  <si>
    <t>05.57.042.0030</t>
  </si>
  <si>
    <r>
      <rPr>
        <sz val="11"/>
        <rFont val="Calibri"/>
      </rPr>
      <t>שוחות בקרה עגולות מחוליות ותחתית טרומיות מבטון לפי ת"י 658 בקוטר פנימי 100 ס"מ עם תקרה בינונית ומכסה ב.ב. קוטר 60 ס"מ ממין B125 (12.5 טון), שלבי דריכה וכל האביזרים, לרבות שני קידוחי פתחים לחיבור צינורות כניסה ויציאה של קו ראשי עם אטם חדירה מסוג "910-F" או "910CS" ואטימה בין החוליות מסוג "איטופלסט" או "F200 פרו-סטיק" או ש"ע, בעומק מעל 1.25 מ' ועד 1.75 מ' לרבות עבודות חפירה ומילוי חוזר</t>
    </r>
  </si>
  <si>
    <t>05.57.042.1060</t>
  </si>
  <si>
    <r>
      <rPr>
        <sz val="11"/>
        <rFont val="Calibri"/>
      </rPr>
      <t>הגבהת שוחות בקרה קוטר פנים 80-100 ס"מ ע"י הוספה/החלפת חוליות או בניה לרבות פירוק והרכבה מחדש של התקרה עם המכסה והאטמים. גובה ההגבהה של השוחה 0.5 מ'</t>
    </r>
  </si>
  <si>
    <t>06</t>
  </si>
  <si>
    <t>נחום גולדמן 8</t>
  </si>
  <si>
    <t>06.01</t>
  </si>
  <si>
    <t>פאושלי- כל המחירים כוללים תקורות קבלן ראשי</t>
  </si>
  <si>
    <t>06.01.999</t>
  </si>
  <si>
    <t>אבני דרך</t>
  </si>
  <si>
    <t>06.01.999.0001</t>
  </si>
  <si>
    <r>
      <rPr>
        <sz val="11"/>
        <rFont val="Calibri"/>
      </rPr>
      <t>אבן דרך לביצוע והשלמת SD תוכנית יצור לחזית קיר המסך לאורך חזית מבנה נחום גולדמן.</t>
    </r>
  </si>
  <si>
    <t>פאושל</t>
  </si>
  <si>
    <t>06.01.999.0002</t>
  </si>
  <si>
    <r>
      <rPr>
        <sz val="11"/>
        <rFont val="Calibri"/>
      </rPr>
      <t>אבן דרך לביצוע עבודות חפירה, גישוש ליסוד עובר בהתאם לפרטים ותוכניות, הקונס' לאורך מבנה נחום גולדמן, לרבות ביצוע קורת יסוד והארקתה.</t>
    </r>
  </si>
  <si>
    <t>06.01.999.0003</t>
  </si>
  <si>
    <r>
      <rPr>
        <sz val="11"/>
        <rFont val="Calibri"/>
      </rPr>
      <t>אבן דרך לביצוע הכנה הריסות פירוקים לקירות וביצוע עבודות יציקת בטון לעיבוי העמודים הבולטים לפי תוכניות כולל זיון וכל הנידרש .</t>
    </r>
  </si>
  <si>
    <t>06.01.999.0004</t>
  </si>
  <si>
    <r>
      <rPr>
        <sz val="11"/>
        <rFont val="Calibri"/>
      </rPr>
      <t>אבן דרך לביצוע עבודות איטום ומליטה בשתי שכבות טיח ושליכט בגוון אדריכל בשטח קירות כל המבנה המקבל את קיר המסך.</t>
    </r>
  </si>
  <si>
    <t>06.01.999.0005</t>
  </si>
  <si>
    <r>
      <rPr>
        <sz val="11"/>
        <rFont val="Calibri"/>
      </rPr>
      <t>אבן דרך לביצוע לעבודות תיקוני טייח באזור חדר האשפה - דופן צפוני.</t>
    </r>
  </si>
  <si>
    <t>06.01.999.0006</t>
  </si>
  <si>
    <r>
      <rPr>
        <sz val="11"/>
        <rFont val="Calibri"/>
      </rPr>
      <t>אבן דרך לביצוע לעבודות קונסטרוקציית אלומיניום, כולל עיגונים וכל הדרוש לפי תוכניות וSD. כולל קיר מסך וזכוכיות, פאנלים של אלומיניום ותליית האבן בעמודים, לרבות גגונים, מחברים הכל עפ"י התוכניות.</t>
    </r>
  </si>
  <si>
    <t>06.01.999.0007</t>
  </si>
  <si>
    <r>
      <rPr>
        <sz val="11"/>
        <rFont val="Calibri"/>
      </rPr>
      <t>אבן דרך לביצוע התקנות קיר מסך אלומיניום עפ"י פרטי אדריכלים ויועץ אלומיניום, כולל פתחי דלתות, סגירות שונות (בגג וכו') מ"ר. לרבות אביזרי דלת, מחזיר שמן, מנעולים, סף תחתון בריצפה. בהתאם לפרטים השונים.</t>
    </r>
  </si>
  <si>
    <t>06.01.999.0008</t>
  </si>
  <si>
    <r>
      <rPr>
        <sz val="11"/>
        <rFont val="Calibri"/>
      </rPr>
      <t>אבן דרך לביצוע הכנות מרזבים, תפיסת מרזב קיים, תליית מרזבים (מסוג גיבירית או ש"ע כולל אביזרים) לאורך כל העמודים והקורות.</t>
    </r>
  </si>
  <si>
    <t>06.01.999.0009</t>
  </si>
  <si>
    <r>
      <rPr>
        <sz val="11"/>
        <rFont val="Calibri"/>
      </rPr>
      <t>אבן דרך לביצוע חיפוי עמודי הבטון בתלייה יבשה, מסוג אבן כדוגמת הקיים בחזית כולל אישור האבן קונסטרוקטיבית, תלייה מנירוסטה 316L.</t>
    </r>
  </si>
  <si>
    <t>06.01.999.0010</t>
  </si>
  <si>
    <r>
      <rPr>
        <sz val="11"/>
        <rFont val="Calibri"/>
      </rPr>
      <t>אבן דרך לביצוע מסתור אשפה לרבות ביסוס גידור דקורטיבי , ריצפת בטון לפי התוכניות מבנה מצעים , צביעה באפוקסי נקודת מים וניקוז ומעקה נירוסטה בהקיף מס L316</t>
    </r>
  </si>
  <si>
    <t>06.01.999.0011</t>
  </si>
  <si>
    <r>
      <rPr>
        <sz val="11"/>
        <rFont val="Calibri"/>
      </rPr>
      <t>הכנת תוכניות עדות תיק מתקן ומסירה לעיריה ולגורמים המתאימים</t>
    </r>
  </si>
  <si>
    <t>הנחה לפרק 08</t>
  </si>
  <si>
    <t>הנחה לפרק 10</t>
  </si>
  <si>
    <t>הנחה לפרק 14</t>
  </si>
  <si>
    <t>הנחה לפרק 21</t>
  </si>
  <si>
    <t>הנחה לפרק 24</t>
  </si>
  <si>
    <t>הנחה לפרק 29</t>
  </si>
  <si>
    <t>הנחה לפרק 35</t>
  </si>
  <si>
    <t>הנחה לפרק 40</t>
  </si>
  <si>
    <t>הנחה לפרק 41</t>
  </si>
  <si>
    <t>הנחה לפרק 51</t>
  </si>
  <si>
    <t>הנחה לפרק 57</t>
  </si>
  <si>
    <t>הנחה לפרק 80</t>
  </si>
  <si>
    <t>הנחה לפרק 98</t>
  </si>
  <si>
    <t>הנחה לפרק 23</t>
  </si>
  <si>
    <t>הנחה לפרק 30</t>
  </si>
  <si>
    <t>הנחה לפרק 42</t>
  </si>
  <si>
    <t>הנחה לפרק 44</t>
  </si>
  <si>
    <t>הנחה לפרק 50</t>
  </si>
  <si>
    <t>הנחה למבנה 06</t>
  </si>
  <si>
    <t>הנחה לפרק 01</t>
  </si>
  <si>
    <t>הנחה לפרק 02</t>
  </si>
  <si>
    <t>הנחה לפרק 05</t>
  </si>
  <si>
    <t>הנחה לפרק 06</t>
  </si>
  <si>
    <t>01 - כיכר רוסלאן</t>
  </si>
  <si>
    <t>02 - פארק שער יפו</t>
  </si>
  <si>
    <t>03 - הקצבים - כיכר רוסלאן</t>
  </si>
  <si>
    <t>04 - הקצבים - פארק שער יפו</t>
  </si>
  <si>
    <t>05 - תאגיד מי אביבים</t>
  </si>
  <si>
    <t>06 - נחום גולדמן 8</t>
  </si>
  <si>
    <t>סה"כ לא כולל מע"מ</t>
  </si>
  <si>
    <t>מע"מ בשיעור 18%</t>
  </si>
  <si>
    <t>סה"כ כולל מע"מ</t>
  </si>
  <si>
    <t>כלונסאות בטון ב-30 יצוקים עם תמיסת בנטונייט, קידוח ויציקה קוטר 60 ס"מ בעומק מעל 10 מ' ועד 20 מ' לרבות הכנסת הזיון ופינוי עודפי חפירה</t>
  </si>
  <si>
    <t>פארק שער יפו - מכרז - נספח ב'3</t>
  </si>
  <si>
    <t>הערה :  מבנה 01-כל העבודות כוללת אגרות פינוי והטמנה כוללות פינוי מעל 15 ק"מ</t>
  </si>
  <si>
    <t>הערה :  מבנה 02-כל העבודות כוללת אגרות פינוי והטמנה כוללות פינוי מעל 15 ק"מ</t>
  </si>
  <si>
    <t>הערה : מבנה 04-כל העבודות כוללת אגרות פינוי והטמנה כוללות פינוי מעל 15 ק"מ</t>
  </si>
  <si>
    <t>הערה : מבנה 05-כל העבודות כוללת אגרות פינוי והטמנה כוללות פינוי מעל 15 ק"מ</t>
  </si>
  <si>
    <t>הערה: מבנה 06-כל העבודות כוללת אגרות פינוי והטמנה כוללות פינוי מעל 15 ק"מ</t>
  </si>
  <si>
    <t>הערה : מבנה 03-כל העבודות כוללת אגרות פינוי והטמנה כוללות פינוי מעל 15 ק"מ</t>
  </si>
  <si>
    <t xml:space="preserve">סה"כ שיעור הנחה מהאומדן הכולל  באחוזים (  לא יעלה על 15%  הנחה שלילית  ולא יעלה על 0% תוספת  )    </t>
  </si>
  <si>
    <t>להלן סיכום  לפי מבנים :</t>
  </si>
  <si>
    <t xml:space="preserve">סה"כ הצעה  לאחר הנחה </t>
  </si>
  <si>
    <t xml:space="preserve">הנחת קבלן  לפרק </t>
  </si>
  <si>
    <t>יש למלא הנחות לכל פרק בניפרד , בתאים המסומנים ב-</t>
  </si>
  <si>
    <r>
      <t xml:space="preserve">המציע רשאי לציין הנחה או תוספת שונה לכל אחד מפרקי כתב הכמויות והמחירים, </t>
    </r>
    <r>
      <rPr>
        <b/>
        <u/>
        <sz val="16"/>
        <color rgb="FFFF0000"/>
        <rFont val="Calibri"/>
        <family val="2"/>
      </rPr>
      <t>כאשר שיעור ההנחה המירבי לכל אחד מהפרקים בנפרד לא יעלה על 20% (עשרים אחוזים) ושיעור התוספת לא יעלה על 15% (חמישה עשר אחוזים)</t>
    </r>
    <r>
      <rPr>
        <b/>
        <sz val="16"/>
        <color rgb="FFFF0000"/>
        <rFont val="Calibri"/>
        <family val="2"/>
      </rPr>
      <t>. מודגש בזאת כי על המציע לנקוב בשיעור הנחה או תוספת אחד בלבד לכל פרק בכתב הכמויות והמחירים, המתייחס לכל הסעיפים הכלולים באותו פרק.</t>
    </r>
  </si>
  <si>
    <r>
      <t>שיעור אחוז ההנחה המירבי לכלל פרקי כתב הכמויות ולסכומו הכולל,</t>
    </r>
    <r>
      <rPr>
        <b/>
        <u/>
        <sz val="16"/>
        <color rgb="FFFF0000"/>
        <rFont val="Calibri"/>
        <family val="2"/>
      </rPr>
      <t xml:space="preserve"> לא יעלה על 15% (חמישה עשר אחוזים) (להלן: "שיעור ההנחה המירבי"). שיעור אחוז התוספת (הנחה שלילית) המירבי לכלל פרקי כתב הכמויות ולסכומו הכולל, לא יעלה על  הסך הכולל של האומדן הכולל למכרז (0% תוספת) </t>
    </r>
    <r>
      <rPr>
        <b/>
        <sz val="16"/>
        <color rgb="FFFF0000"/>
        <rFont val="Calibri"/>
        <family val="2"/>
      </rPr>
      <t>. ניתנה הנחה או תוספת העולה על שיעור ההנחה המירבי או על שיעור התוספת המירבי, לפי העניין - ההצעה עלולה להיפסל.</t>
    </r>
  </si>
  <si>
    <t>שם  המציע :   ____________________________                חתימת וחותמת  המציע    ____________________________________</t>
  </si>
  <si>
    <t>גוף תאורה שקוע דגם :unilamp zouk2 wall rec11w2700k ip66 6068-0-3-527-xx או שווה ערך , כולל קופסת שיקוע , מחבר וצביעה ימית , עד התקנה מושלמת .</t>
  </si>
  <si>
    <r>
      <t xml:space="preserve">   במתן הנחה באחוזים ינתן סימן " מינוס"  _ _ . _</t>
    </r>
    <r>
      <rPr>
        <b/>
        <sz val="18"/>
        <rFont val="Calibri"/>
        <family val="2"/>
      </rPr>
      <t xml:space="preserve"> (-)</t>
    </r>
    <r>
      <rPr>
        <b/>
        <sz val="14"/>
        <rFont val="Calibri"/>
        <family val="2"/>
      </rPr>
      <t xml:space="preserve">  במתן תוספת באחוזים  _ _ . _  ללא סימן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</si>
</sst>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 &quot;₪&quot;\ * #,##0.00_ ;_ &quot;₪&quot;\ * \-#,##0.00_ ;_ &quot;₪&quot;\ * &quot;-&quot;??_ ;_ @_ "/>
  </numFmts>
  <fonts count="21" x14ac:knownFonts="1">
    <font>
      <sz val="11"/>
      <name val="Calibri"/>
    </font>
    <font>
      <sz val="12"/>
      <color rgb="FF0000FF"/>
      <name val="Calibri"/>
    </font>
    <font>
      <b/>
      <sz val="16"/>
      <color rgb="FF0000FF"/>
      <name val="Calibri"/>
    </font>
    <font>
      <sz val="11"/>
      <name val="Calibri"/>
    </font>
    <font>
      <b/>
      <sz val="11"/>
      <color rgb="FFFF0000"/>
      <name val="Calibri"/>
      <family val="2"/>
    </font>
    <font>
      <sz val="11"/>
      <color rgb="FFFF0000"/>
      <name val="Calibri"/>
      <family val="2"/>
    </font>
    <font>
      <sz val="12"/>
      <color rgb="FF0000FF"/>
      <name val="Calibri"/>
      <family val="2"/>
    </font>
    <font>
      <sz val="11"/>
      <name val="Calibri"/>
      <family val="2"/>
    </font>
    <font>
      <sz val="11"/>
      <color rgb="FF9C5700"/>
      <name val="Aptos Narrow"/>
      <family val="2"/>
      <scheme val="minor"/>
    </font>
    <font>
      <b/>
      <sz val="12"/>
      <color rgb="FFFF0000"/>
      <name val="Calibri"/>
      <family val="2"/>
    </font>
    <font>
      <sz val="8"/>
      <name val="Calibri"/>
      <family val="2"/>
    </font>
    <font>
      <b/>
      <sz val="11"/>
      <name val="Calibri"/>
      <family val="2"/>
    </font>
    <font>
      <sz val="11"/>
      <color rgb="FF0070C0"/>
      <name val="Calibri"/>
      <family val="2"/>
    </font>
    <font>
      <sz val="12"/>
      <color rgb="FF0070C0"/>
      <name val="Calibri"/>
      <family val="2"/>
    </font>
    <font>
      <sz val="12"/>
      <name val="Calibri"/>
      <family val="2"/>
    </font>
    <font>
      <sz val="14"/>
      <name val="Calibri"/>
      <family val="2"/>
    </font>
    <font>
      <b/>
      <sz val="14"/>
      <name val="Calibri"/>
      <family val="2"/>
    </font>
    <font>
      <b/>
      <sz val="16"/>
      <name val="Calibri"/>
      <family val="2"/>
    </font>
    <font>
      <b/>
      <sz val="18"/>
      <name val="Calibri"/>
      <family val="2"/>
    </font>
    <font>
      <b/>
      <sz val="16"/>
      <color rgb="FFFF0000"/>
      <name val="Calibri"/>
      <family val="2"/>
    </font>
    <font>
      <b/>
      <u/>
      <sz val="16"/>
      <color rgb="FFFF0000"/>
      <name val="Calibri"/>
      <family val="2"/>
    </font>
  </fonts>
  <fills count="6">
    <fill>
      <patternFill patternType="none"/>
    </fill>
    <fill>
      <patternFill patternType="gray125"/>
    </fill>
    <fill>
      <patternFill patternType="solid">
        <fgColor rgb="FFC8C8C8"/>
      </patternFill>
    </fill>
    <fill>
      <patternFill patternType="solid">
        <fgColor rgb="FFFFC000"/>
        <bgColor indexed="64"/>
      </patternFill>
    </fill>
    <fill>
      <patternFill patternType="solid">
        <fgColor rgb="FFFFEB9C"/>
      </patternFill>
    </fill>
    <fill>
      <patternFill patternType="solid">
        <fgColor theme="3" tint="0.89999084444715716"/>
        <bgColor indexed="64"/>
      </patternFill>
    </fill>
  </fills>
  <borders count="52">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ck">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ck">
        <color indexed="64"/>
      </bottom>
      <diagonal/>
    </border>
    <border>
      <left style="thin">
        <color indexed="64"/>
      </left>
      <right/>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auto="1"/>
      </top>
      <bottom/>
      <diagonal/>
    </border>
    <border>
      <left style="thin">
        <color indexed="64"/>
      </left>
      <right style="thick">
        <color indexed="64"/>
      </right>
      <top style="thin">
        <color auto="1"/>
      </top>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ck">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164" fontId="3" fillId="0" borderId="0" applyFont="0" applyFill="0" applyBorder="0" applyAlignment="0" applyProtection="0"/>
    <xf numFmtId="0" fontId="8" fillId="4" borderId="0" applyNumberFormat="0" applyBorder="0" applyAlignment="0" applyProtection="0"/>
  </cellStyleXfs>
  <cellXfs count="125">
    <xf numFmtId="0" fontId="0" fillId="0" borderId="0" xfId="0"/>
    <xf numFmtId="0" fontId="0" fillId="0" borderId="2" xfId="0" applyBorder="1" applyAlignment="1">
      <alignment horizontal="left"/>
    </xf>
    <xf numFmtId="0" fontId="2" fillId="0" borderId="2" xfId="0" applyFont="1" applyBorder="1" applyAlignment="1">
      <alignment wrapText="1"/>
    </xf>
    <xf numFmtId="0" fontId="0" fillId="0" borderId="2" xfId="0" applyBorder="1" applyAlignment="1">
      <alignment shrinkToFit="1"/>
    </xf>
    <xf numFmtId="4" fontId="0" fillId="0" borderId="2" xfId="0" applyNumberFormat="1" applyBorder="1" applyAlignment="1">
      <alignment horizontal="right"/>
    </xf>
    <xf numFmtId="0" fontId="0" fillId="0" borderId="2" xfId="0" applyBorder="1" applyAlignment="1">
      <alignment horizontal="right"/>
    </xf>
    <xf numFmtId="49" fontId="1" fillId="0" borderId="2" xfId="0" applyNumberFormat="1" applyFont="1" applyBorder="1" applyAlignment="1">
      <alignment horizontal="left"/>
    </xf>
    <xf numFmtId="0" fontId="1" fillId="0" borderId="2" xfId="0" applyFont="1" applyBorder="1" applyAlignment="1">
      <alignment wrapText="1"/>
    </xf>
    <xf numFmtId="0" fontId="1" fillId="0" borderId="2" xfId="0" applyFont="1" applyBorder="1" applyAlignment="1">
      <alignment shrinkToFit="1"/>
    </xf>
    <xf numFmtId="4" fontId="1" fillId="0" borderId="2" xfId="0" applyNumberFormat="1" applyFont="1" applyBorder="1" applyAlignment="1">
      <alignment horizontal="right"/>
    </xf>
    <xf numFmtId="0" fontId="1" fillId="0" borderId="2" xfId="0" applyFont="1" applyBorder="1" applyAlignment="1">
      <alignment horizontal="right"/>
    </xf>
    <xf numFmtId="0" fontId="0" fillId="0" borderId="2" xfId="0" applyBorder="1" applyAlignment="1">
      <alignment wrapText="1"/>
    </xf>
    <xf numFmtId="49" fontId="0" fillId="0" borderId="2" xfId="0" applyNumberFormat="1" applyBorder="1" applyAlignment="1">
      <alignment horizontal="left"/>
    </xf>
    <xf numFmtId="0" fontId="7" fillId="0" borderId="2" xfId="0" applyFont="1" applyBorder="1" applyAlignment="1">
      <alignment wrapText="1"/>
    </xf>
    <xf numFmtId="0" fontId="4" fillId="0" borderId="2" xfId="0" applyFont="1" applyBorder="1" applyAlignment="1">
      <alignment wrapText="1"/>
    </xf>
    <xf numFmtId="0" fontId="9" fillId="0" borderId="2" xfId="0" applyFont="1" applyBorder="1" applyAlignment="1">
      <alignment wrapText="1"/>
    </xf>
    <xf numFmtId="44" fontId="0" fillId="0" borderId="0" xfId="0" applyNumberFormat="1"/>
    <xf numFmtId="0" fontId="4" fillId="5" borderId="2" xfId="0" applyFont="1" applyFill="1" applyBorder="1" applyAlignment="1">
      <alignment wrapText="1"/>
    </xf>
    <xf numFmtId="0" fontId="0" fillId="0" borderId="1" xfId="0" applyBorder="1" applyAlignment="1">
      <alignment wrapText="1"/>
    </xf>
    <xf numFmtId="0" fontId="0" fillId="0" borderId="1" xfId="0" applyBorder="1" applyAlignment="1">
      <alignment shrinkToFit="1"/>
    </xf>
    <xf numFmtId="4" fontId="0" fillId="0" borderId="1" xfId="0" applyNumberFormat="1" applyBorder="1" applyAlignment="1">
      <alignment horizontal="right"/>
    </xf>
    <xf numFmtId="0" fontId="0" fillId="0" borderId="1" xfId="0" applyBorder="1" applyAlignment="1">
      <alignment horizontal="right"/>
    </xf>
    <xf numFmtId="0" fontId="11" fillId="0" borderId="5" xfId="0" applyFont="1" applyBorder="1" applyAlignment="1">
      <alignment wrapText="1"/>
    </xf>
    <xf numFmtId="0" fontId="11" fillId="0" borderId="5" xfId="0" applyFont="1" applyBorder="1" applyAlignment="1">
      <alignment shrinkToFit="1"/>
    </xf>
    <xf numFmtId="4" fontId="11" fillId="0" borderId="5" xfId="0" applyNumberFormat="1" applyFont="1" applyBorder="1" applyAlignment="1">
      <alignment horizontal="right"/>
    </xf>
    <xf numFmtId="0" fontId="11" fillId="0" borderId="5" xfId="0" applyFont="1" applyBorder="1" applyAlignment="1">
      <alignment horizontal="right"/>
    </xf>
    <xf numFmtId="0" fontId="11" fillId="0" borderId="6" xfId="0" applyFont="1" applyBorder="1" applyAlignment="1">
      <alignment wrapText="1"/>
    </xf>
    <xf numFmtId="0" fontId="11" fillId="0" borderId="6" xfId="0" applyFont="1" applyBorder="1" applyAlignment="1">
      <alignment shrinkToFit="1"/>
    </xf>
    <xf numFmtId="4" fontId="11" fillId="0" borderId="6" xfId="0" applyNumberFormat="1" applyFont="1" applyBorder="1" applyAlignment="1">
      <alignment horizontal="right"/>
    </xf>
    <xf numFmtId="0" fontId="11" fillId="0" borderId="6" xfId="0" applyFont="1" applyBorder="1" applyAlignment="1">
      <alignment horizontal="right"/>
    </xf>
    <xf numFmtId="0" fontId="11" fillId="5" borderId="2" xfId="0" applyFont="1" applyFill="1" applyBorder="1" applyAlignment="1">
      <alignment shrinkToFit="1"/>
    </xf>
    <xf numFmtId="4" fontId="11" fillId="5" borderId="2" xfId="0" applyNumberFormat="1" applyFont="1" applyFill="1" applyBorder="1" applyAlignment="1">
      <alignment horizontal="right"/>
    </xf>
    <xf numFmtId="0" fontId="11" fillId="5" borderId="2" xfId="0" applyFont="1" applyFill="1" applyBorder="1" applyAlignment="1">
      <alignment horizontal="right"/>
    </xf>
    <xf numFmtId="0" fontId="11" fillId="0" borderId="7" xfId="0" applyFont="1" applyBorder="1" applyAlignment="1">
      <alignment wrapText="1"/>
    </xf>
    <xf numFmtId="0" fontId="11" fillId="0" borderId="7" xfId="0" applyFont="1" applyBorder="1" applyAlignment="1">
      <alignment shrinkToFit="1"/>
    </xf>
    <xf numFmtId="4" fontId="11" fillId="0" borderId="7" xfId="0" applyNumberFormat="1" applyFont="1" applyBorder="1" applyAlignment="1">
      <alignment horizontal="right"/>
    </xf>
    <xf numFmtId="0" fontId="11" fillId="0" borderId="7" xfId="0" applyFont="1" applyBorder="1" applyAlignment="1">
      <alignment horizontal="right"/>
    </xf>
    <xf numFmtId="0" fontId="11" fillId="0" borderId="8" xfId="0" applyFont="1" applyBorder="1" applyAlignment="1">
      <alignment wrapText="1"/>
    </xf>
    <xf numFmtId="0" fontId="0" fillId="0" borderId="8" xfId="0" applyBorder="1" applyAlignment="1">
      <alignment shrinkToFit="1"/>
    </xf>
    <xf numFmtId="4" fontId="0" fillId="0" borderId="8" xfId="0" applyNumberFormat="1" applyBorder="1" applyAlignment="1">
      <alignment horizontal="right"/>
    </xf>
    <xf numFmtId="0" fontId="0" fillId="0" borderId="8" xfId="0" applyBorder="1" applyAlignment="1">
      <alignment horizontal="right"/>
    </xf>
    <xf numFmtId="0" fontId="11" fillId="0" borderId="5" xfId="0" applyFont="1" applyBorder="1" applyAlignment="1">
      <alignment horizontal="right" wrapText="1" readingOrder="2"/>
    </xf>
    <xf numFmtId="0" fontId="11" fillId="0" borderId="7" xfId="0" applyFont="1" applyBorder="1" applyAlignment="1">
      <alignment horizontal="right" wrapText="1" readingOrder="2"/>
    </xf>
    <xf numFmtId="0" fontId="11" fillId="2" borderId="2" xfId="0" applyFont="1" applyFill="1" applyBorder="1" applyAlignment="1">
      <alignment horizontal="center"/>
    </xf>
    <xf numFmtId="0" fontId="11" fillId="2" borderId="2" xfId="0" applyFont="1" applyFill="1" applyBorder="1" applyAlignment="1">
      <alignment horizontal="center" wrapText="1"/>
    </xf>
    <xf numFmtId="0" fontId="11" fillId="2" borderId="2" xfId="0" applyFont="1" applyFill="1" applyBorder="1" applyAlignment="1">
      <alignment horizontal="center" shrinkToFit="1"/>
    </xf>
    <xf numFmtId="4" fontId="11" fillId="2" borderId="2" xfId="0" applyNumberFormat="1" applyFont="1" applyFill="1" applyBorder="1" applyAlignment="1">
      <alignment horizontal="center"/>
    </xf>
    <xf numFmtId="4" fontId="11" fillId="2" borderId="10" xfId="0" applyNumberFormat="1" applyFont="1" applyFill="1" applyBorder="1" applyAlignment="1">
      <alignment horizontal="center"/>
    </xf>
    <xf numFmtId="4" fontId="0" fillId="0" borderId="10" xfId="0" applyNumberFormat="1" applyBorder="1" applyAlignment="1">
      <alignment horizontal="right"/>
    </xf>
    <xf numFmtId="4" fontId="1" fillId="0" borderId="10" xfId="0" applyNumberFormat="1" applyFont="1" applyBorder="1" applyAlignment="1">
      <alignment horizontal="right"/>
    </xf>
    <xf numFmtId="4" fontId="0" fillId="0" borderId="3" xfId="0" applyNumberFormat="1" applyBorder="1" applyAlignment="1">
      <alignment horizontal="right"/>
    </xf>
    <xf numFmtId="4" fontId="0" fillId="0" borderId="11" xfId="0" applyNumberFormat="1" applyBorder="1" applyAlignment="1">
      <alignment horizontal="right"/>
    </xf>
    <xf numFmtId="4" fontId="11" fillId="0" borderId="12" xfId="0" applyNumberFormat="1" applyFont="1" applyBorder="1" applyAlignment="1">
      <alignment horizontal="right"/>
    </xf>
    <xf numFmtId="4" fontId="11" fillId="0" borderId="13" xfId="0" applyNumberFormat="1" applyFont="1" applyBorder="1" applyAlignment="1">
      <alignment horizontal="right"/>
    </xf>
    <xf numFmtId="4" fontId="11" fillId="0" borderId="4" xfId="0" applyNumberFormat="1" applyFont="1" applyBorder="1" applyAlignment="1">
      <alignment horizontal="right"/>
    </xf>
    <xf numFmtId="4" fontId="11" fillId="5" borderId="10" xfId="0" applyNumberFormat="1" applyFont="1" applyFill="1" applyBorder="1" applyAlignment="1">
      <alignment horizontal="right"/>
    </xf>
    <xf numFmtId="4" fontId="11" fillId="3" borderId="15" xfId="0" applyNumberFormat="1" applyFont="1" applyFill="1" applyBorder="1" applyAlignment="1">
      <alignment horizontal="center"/>
    </xf>
    <xf numFmtId="44" fontId="11" fillId="3" borderId="16" xfId="0" applyNumberFormat="1" applyFont="1" applyFill="1" applyBorder="1" applyAlignment="1" applyProtection="1">
      <alignment horizontal="center"/>
      <protection locked="0"/>
    </xf>
    <xf numFmtId="10" fontId="0" fillId="0" borderId="17" xfId="0" applyNumberFormat="1" applyBorder="1" applyAlignment="1">
      <alignment horizontal="right"/>
    </xf>
    <xf numFmtId="44" fontId="12" fillId="0" borderId="18" xfId="0" applyNumberFormat="1" applyFont="1" applyBorder="1"/>
    <xf numFmtId="10" fontId="1" fillId="0" borderId="17" xfId="0" applyNumberFormat="1" applyFont="1" applyBorder="1" applyAlignment="1">
      <alignment horizontal="right"/>
    </xf>
    <xf numFmtId="44" fontId="13" fillId="0" borderId="18" xfId="0" applyNumberFormat="1" applyFont="1" applyBorder="1"/>
    <xf numFmtId="44" fontId="7" fillId="0" borderId="18" xfId="0" applyNumberFormat="1" applyFont="1" applyBorder="1"/>
    <xf numFmtId="10" fontId="4" fillId="0" borderId="17" xfId="0" applyNumberFormat="1" applyFont="1" applyBorder="1" applyAlignment="1">
      <alignment horizontal="center"/>
    </xf>
    <xf numFmtId="10" fontId="8" fillId="4" borderId="17" xfId="2" applyNumberFormat="1" applyBorder="1" applyAlignment="1" applyProtection="1">
      <alignment horizontal="center"/>
      <protection locked="0"/>
    </xf>
    <xf numFmtId="44" fontId="7" fillId="0" borderId="18" xfId="1" applyNumberFormat="1" applyFont="1" applyBorder="1" applyProtection="1"/>
    <xf numFmtId="0" fontId="0" fillId="0" borderId="17" xfId="0" applyBorder="1"/>
    <xf numFmtId="44" fontId="14" fillId="0" borderId="18" xfId="0" applyNumberFormat="1" applyFont="1" applyBorder="1"/>
    <xf numFmtId="44" fontId="14" fillId="0" borderId="18" xfId="0" applyNumberFormat="1" applyFont="1" applyBorder="1" applyAlignment="1">
      <alignment horizontal="center"/>
    </xf>
    <xf numFmtId="44" fontId="4" fillId="0" borderId="17" xfId="0" applyNumberFormat="1" applyFont="1" applyBorder="1" applyAlignment="1">
      <alignment horizontal="center"/>
    </xf>
    <xf numFmtId="44" fontId="7" fillId="0" borderId="18" xfId="0" applyNumberFormat="1" applyFont="1" applyBorder="1" applyAlignment="1">
      <alignment horizontal="center"/>
    </xf>
    <xf numFmtId="10" fontId="5" fillId="0" borderId="17" xfId="0" applyNumberFormat="1" applyFont="1" applyBorder="1" applyAlignment="1">
      <alignment horizontal="center" vertical="center"/>
    </xf>
    <xf numFmtId="44" fontId="11" fillId="0" borderId="18" xfId="0" applyNumberFormat="1" applyFont="1" applyBorder="1" applyAlignment="1">
      <alignment horizontal="center"/>
    </xf>
    <xf numFmtId="10" fontId="6" fillId="0" borderId="17" xfId="0" applyNumberFormat="1" applyFont="1" applyBorder="1" applyAlignment="1">
      <alignment horizontal="center" wrapText="1"/>
    </xf>
    <xf numFmtId="44" fontId="14" fillId="0" borderId="18" xfId="0" applyNumberFormat="1" applyFont="1" applyBorder="1" applyAlignment="1">
      <alignment horizontal="center" vertical="center"/>
    </xf>
    <xf numFmtId="10" fontId="1" fillId="0" borderId="17" xfId="0" applyNumberFormat="1" applyFont="1" applyBorder="1"/>
    <xf numFmtId="10" fontId="6" fillId="0" borderId="17" xfId="0" applyNumberFormat="1" applyFont="1" applyBorder="1" applyAlignment="1">
      <alignment horizontal="center" wrapText="1"/>
    </xf>
    <xf numFmtId="44" fontId="14" fillId="0" borderId="18" xfId="0" applyNumberFormat="1" applyFont="1" applyBorder="1" applyAlignment="1">
      <alignment horizontal="center" vertical="center"/>
    </xf>
    <xf numFmtId="10" fontId="1" fillId="0" borderId="17" xfId="0" applyNumberFormat="1" applyFont="1" applyBorder="1" applyAlignment="1">
      <alignment horizontal="center" wrapText="1"/>
    </xf>
    <xf numFmtId="10" fontId="0" fillId="0" borderId="19" xfId="0" applyNumberFormat="1" applyBorder="1" applyAlignment="1">
      <alignment horizontal="right"/>
    </xf>
    <xf numFmtId="44" fontId="7" fillId="0" borderId="20" xfId="0" applyNumberFormat="1" applyFont="1" applyBorder="1"/>
    <xf numFmtId="10" fontId="0" fillId="0" borderId="21" xfId="0" applyNumberFormat="1" applyBorder="1" applyAlignment="1">
      <alignment horizontal="right"/>
    </xf>
    <xf numFmtId="44" fontId="7" fillId="0" borderId="22" xfId="0" applyNumberFormat="1" applyFont="1" applyBorder="1"/>
    <xf numFmtId="10" fontId="11" fillId="0" borderId="23" xfId="0" applyNumberFormat="1" applyFont="1" applyBorder="1" applyAlignment="1">
      <alignment horizontal="right"/>
    </xf>
    <xf numFmtId="44" fontId="11" fillId="0" borderId="24" xfId="0" applyNumberFormat="1" applyFont="1" applyBorder="1"/>
    <xf numFmtId="10" fontId="11" fillId="0" borderId="25" xfId="0" applyNumberFormat="1" applyFont="1" applyBorder="1" applyAlignment="1">
      <alignment horizontal="right"/>
    </xf>
    <xf numFmtId="44" fontId="11" fillId="0" borderId="26" xfId="0" applyNumberFormat="1" applyFont="1" applyBorder="1"/>
    <xf numFmtId="0" fontId="11" fillId="0" borderId="23" xfId="0" applyFont="1" applyBorder="1"/>
    <xf numFmtId="44" fontId="11" fillId="0" borderId="24" xfId="0" applyNumberFormat="1" applyFont="1" applyBorder="1" applyAlignment="1">
      <alignment horizontal="right"/>
    </xf>
    <xf numFmtId="0" fontId="11" fillId="0" borderId="25" xfId="0" applyFont="1" applyBorder="1"/>
    <xf numFmtId="44" fontId="11" fillId="0" borderId="26" xfId="0" applyNumberFormat="1" applyFont="1" applyBorder="1" applyAlignment="1">
      <alignment horizontal="right"/>
    </xf>
    <xf numFmtId="0" fontId="11" fillId="0" borderId="29" xfId="0" applyFont="1" applyBorder="1"/>
    <xf numFmtId="10" fontId="11" fillId="0" borderId="30" xfId="0" applyNumberFormat="1" applyFont="1" applyBorder="1" applyAlignment="1">
      <alignment horizontal="right"/>
    </xf>
    <xf numFmtId="0" fontId="11" fillId="5" borderId="31" xfId="0" applyFont="1" applyFill="1" applyBorder="1"/>
    <xf numFmtId="0" fontId="2" fillId="0" borderId="0" xfId="0" applyFont="1" applyBorder="1" applyAlignment="1">
      <alignment horizontal="center" wrapText="1"/>
    </xf>
    <xf numFmtId="0" fontId="0" fillId="0" borderId="0" xfId="0" applyAlignment="1">
      <alignment horizontal="right" wrapText="1" readingOrder="2"/>
    </xf>
    <xf numFmtId="0" fontId="11" fillId="5" borderId="9" xfId="0" applyFont="1" applyFill="1" applyBorder="1" applyAlignment="1">
      <alignment wrapText="1"/>
    </xf>
    <xf numFmtId="0" fontId="11" fillId="5" borderId="9" xfId="0" applyFont="1" applyFill="1" applyBorder="1" applyAlignment="1">
      <alignment shrinkToFit="1"/>
    </xf>
    <xf numFmtId="4" fontId="11" fillId="5" borderId="9" xfId="0" applyNumberFormat="1" applyFont="1" applyFill="1" applyBorder="1" applyAlignment="1">
      <alignment horizontal="right"/>
    </xf>
    <xf numFmtId="0" fontId="11" fillId="5" borderId="9" xfId="0" applyFont="1" applyFill="1" applyBorder="1" applyAlignment="1">
      <alignment horizontal="right"/>
    </xf>
    <xf numFmtId="4" fontId="11" fillId="5" borderId="14" xfId="0" applyNumberFormat="1" applyFont="1" applyFill="1" applyBorder="1" applyAlignment="1">
      <alignment horizontal="right"/>
    </xf>
    <xf numFmtId="0" fontId="11" fillId="5" borderId="27" xfId="0" applyFont="1" applyFill="1" applyBorder="1"/>
    <xf numFmtId="44" fontId="11" fillId="5" borderId="28" xfId="0" applyNumberFormat="1" applyFont="1" applyFill="1" applyBorder="1"/>
    <xf numFmtId="10" fontId="11" fillId="5" borderId="32" xfId="0" applyNumberFormat="1" applyFont="1" applyFill="1" applyBorder="1" applyAlignment="1">
      <alignment horizontal="center"/>
    </xf>
    <xf numFmtId="0" fontId="17" fillId="0" borderId="33" xfId="0" applyFont="1" applyBorder="1" applyAlignment="1">
      <alignment horizontal="right" vertical="center" wrapText="1" readingOrder="2"/>
    </xf>
    <xf numFmtId="0" fontId="17" fillId="0" borderId="34" xfId="0" applyFont="1" applyBorder="1" applyAlignment="1">
      <alignment horizontal="right" vertical="center" wrapText="1" readingOrder="2"/>
    </xf>
    <xf numFmtId="0" fontId="17" fillId="0" borderId="35" xfId="0" applyFont="1" applyBorder="1" applyAlignment="1">
      <alignment horizontal="right" vertical="center" wrapText="1" readingOrder="2"/>
    </xf>
    <xf numFmtId="0" fontId="17" fillId="0" borderId="36" xfId="0" applyFont="1" applyBorder="1" applyAlignment="1">
      <alignment horizontal="right" vertical="center" wrapText="1" readingOrder="2"/>
    </xf>
    <xf numFmtId="0" fontId="17" fillId="0" borderId="0" xfId="0" applyFont="1" applyBorder="1" applyAlignment="1">
      <alignment horizontal="right" vertical="center" wrapText="1" readingOrder="2"/>
    </xf>
    <xf numFmtId="0" fontId="17" fillId="0" borderId="37" xfId="0" applyFont="1" applyBorder="1" applyAlignment="1">
      <alignment horizontal="right" vertical="center" wrapText="1" readingOrder="2"/>
    </xf>
    <xf numFmtId="0" fontId="17" fillId="0" borderId="38" xfId="0" applyFont="1" applyBorder="1" applyAlignment="1">
      <alignment horizontal="right" vertical="center" wrapText="1" readingOrder="2"/>
    </xf>
    <xf numFmtId="0" fontId="17" fillId="0" borderId="39" xfId="0" applyFont="1" applyBorder="1" applyAlignment="1">
      <alignment horizontal="right" vertical="center" wrapText="1" readingOrder="2"/>
    </xf>
    <xf numFmtId="0" fontId="17" fillId="0" borderId="40" xfId="0" applyFont="1" applyBorder="1" applyAlignment="1">
      <alignment horizontal="right" vertical="center" wrapText="1" readingOrder="2"/>
    </xf>
    <xf numFmtId="0" fontId="16" fillId="0" borderId="41" xfId="0" applyFont="1" applyBorder="1" applyAlignment="1">
      <alignment horizontal="right" wrapText="1" readingOrder="2"/>
    </xf>
    <xf numFmtId="0" fontId="16" fillId="0" borderId="42" xfId="0" applyFont="1" applyBorder="1" applyAlignment="1">
      <alignment horizontal="right" wrapText="1" readingOrder="2"/>
    </xf>
    <xf numFmtId="0" fontId="16" fillId="0" borderId="43" xfId="0" applyFont="1" applyBorder="1" applyAlignment="1">
      <alignment horizontal="right" wrapText="1" readingOrder="2"/>
    </xf>
    <xf numFmtId="0" fontId="15" fillId="0" borderId="42" xfId="0" applyFont="1" applyBorder="1" applyAlignment="1">
      <alignment horizontal="right" wrapText="1" readingOrder="2"/>
    </xf>
    <xf numFmtId="0" fontId="15" fillId="0" borderId="44" xfId="0" applyFont="1" applyBorder="1" applyAlignment="1">
      <alignment horizontal="right" wrapText="1" readingOrder="2"/>
    </xf>
    <xf numFmtId="0" fontId="19" fillId="0" borderId="45" xfId="0" applyFont="1" applyBorder="1" applyAlignment="1">
      <alignment horizontal="right" wrapText="1" readingOrder="2"/>
    </xf>
    <xf numFmtId="0" fontId="19" fillId="0" borderId="46" xfId="0" applyFont="1" applyBorder="1" applyAlignment="1">
      <alignment horizontal="right" wrapText="1" readingOrder="2"/>
    </xf>
    <xf numFmtId="0" fontId="19" fillId="0" borderId="47" xfId="0" applyFont="1" applyBorder="1" applyAlignment="1">
      <alignment horizontal="right" wrapText="1" readingOrder="2"/>
    </xf>
    <xf numFmtId="0" fontId="19" fillId="0" borderId="48" xfId="0" applyFont="1" applyBorder="1" applyAlignment="1">
      <alignment horizontal="right" wrapText="1" readingOrder="2"/>
    </xf>
    <xf numFmtId="0" fontId="19" fillId="0" borderId="49" xfId="0" applyFont="1" applyBorder="1" applyAlignment="1">
      <alignment horizontal="right" wrapText="1" readingOrder="2"/>
    </xf>
    <xf numFmtId="0" fontId="19" fillId="0" borderId="50" xfId="0" applyFont="1" applyBorder="1" applyAlignment="1">
      <alignment horizontal="right" wrapText="1" readingOrder="2"/>
    </xf>
    <xf numFmtId="10" fontId="8" fillId="4" borderId="51" xfId="2" applyNumberFormat="1" applyBorder="1" applyAlignment="1" applyProtection="1">
      <alignment horizontal="center"/>
      <protection locked="0"/>
    </xf>
  </cellXfs>
  <cellStyles count="3">
    <cellStyle name="Currency" xfId="1" builtinId="4"/>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18EBE-1962-4C1F-A306-62F158AD4E3E}">
  <dimension ref="A2:H756"/>
  <sheetViews>
    <sheetView rightToLeft="1" tabSelected="1" zoomScaleNormal="100" workbookViewId="0">
      <pane ySplit="8" topLeftCell="A720" activePane="bottomLeft" state="frozen"/>
      <selection pane="bottomLeft" activeCell="G726" sqref="G726"/>
    </sheetView>
  </sheetViews>
  <sheetFormatPr defaultColWidth="29" defaultRowHeight="15" x14ac:dyDescent="0.25"/>
  <cols>
    <col min="1" max="1" width="15.28515625" customWidth="1"/>
    <col min="2" max="2" width="45.5703125" customWidth="1"/>
    <col min="3" max="3" width="9.7109375" customWidth="1"/>
    <col min="4" max="4" width="17.42578125" customWidth="1"/>
    <col min="5" max="5" width="14.85546875" customWidth="1"/>
    <col min="6" max="6" width="18.140625" customWidth="1"/>
    <col min="7" max="7" width="22" customWidth="1"/>
    <col min="8" max="8" width="29.5703125" style="16" customWidth="1"/>
  </cols>
  <sheetData>
    <row r="2" spans="1:8" ht="21" x14ac:dyDescent="0.35">
      <c r="B2" s="2" t="s">
        <v>1054</v>
      </c>
    </row>
    <row r="3" spans="1:8" ht="21.75" thickBot="1" x14ac:dyDescent="0.4">
      <c r="B3" s="94"/>
      <c r="C3" s="94"/>
      <c r="D3" s="94"/>
      <c r="E3" s="94"/>
      <c r="F3" s="94"/>
      <c r="G3" s="94"/>
      <c r="H3" s="94"/>
    </row>
    <row r="4" spans="1:8" ht="25.5" customHeight="1" x14ac:dyDescent="0.3">
      <c r="A4" s="113" t="s">
        <v>1065</v>
      </c>
      <c r="B4" s="114"/>
      <c r="C4" s="124">
        <v>0</v>
      </c>
      <c r="D4" s="115" t="s">
        <v>1070</v>
      </c>
      <c r="E4" s="116"/>
      <c r="F4" s="116"/>
      <c r="G4" s="116"/>
      <c r="H4" s="117"/>
    </row>
    <row r="5" spans="1:8" ht="76.5" customHeight="1" x14ac:dyDescent="0.35">
      <c r="A5" s="118" t="s">
        <v>1066</v>
      </c>
      <c r="B5" s="119"/>
      <c r="C5" s="119"/>
      <c r="D5" s="119"/>
      <c r="E5" s="119"/>
      <c r="F5" s="119"/>
      <c r="G5" s="119"/>
      <c r="H5" s="120"/>
    </row>
    <row r="6" spans="1:8" ht="64.5" customHeight="1" thickBot="1" x14ac:dyDescent="0.4">
      <c r="A6" s="121" t="s">
        <v>1067</v>
      </c>
      <c r="B6" s="122"/>
      <c r="C6" s="122"/>
      <c r="D6" s="122"/>
      <c r="E6" s="122"/>
      <c r="F6" s="122"/>
      <c r="G6" s="122"/>
      <c r="H6" s="123"/>
    </row>
    <row r="7" spans="1:8" ht="21" customHeight="1" thickBot="1" x14ac:dyDescent="0.3">
      <c r="A7" s="95"/>
      <c r="B7" s="95"/>
      <c r="C7" s="95"/>
      <c r="D7" s="95"/>
      <c r="E7" s="95"/>
      <c r="F7" s="95"/>
      <c r="G7" s="95"/>
      <c r="H7" s="95"/>
    </row>
    <row r="8" spans="1:8" ht="15.75" thickTop="1" x14ac:dyDescent="0.25">
      <c r="A8" s="43" t="s">
        <v>0</v>
      </c>
      <c r="B8" s="44" t="s">
        <v>1</v>
      </c>
      <c r="C8" s="45" t="s">
        <v>2</v>
      </c>
      <c r="D8" s="46" t="s">
        <v>3</v>
      </c>
      <c r="E8" s="43" t="s">
        <v>4</v>
      </c>
      <c r="F8" s="47" t="s">
        <v>5</v>
      </c>
      <c r="G8" s="56" t="s">
        <v>1064</v>
      </c>
      <c r="H8" s="57" t="s">
        <v>1063</v>
      </c>
    </row>
    <row r="9" spans="1:8" x14ac:dyDescent="0.25">
      <c r="A9" s="1"/>
      <c r="B9" s="11"/>
      <c r="C9" s="3"/>
      <c r="D9" s="4"/>
      <c r="E9" s="5"/>
      <c r="F9" s="48"/>
      <c r="G9" s="58"/>
      <c r="H9" s="59"/>
    </row>
    <row r="10" spans="1:8" ht="31.5" x14ac:dyDescent="0.25">
      <c r="A10" s="6" t="s">
        <v>6</v>
      </c>
      <c r="B10" s="15" t="s">
        <v>1055</v>
      </c>
      <c r="C10" s="8" t="s">
        <v>6</v>
      </c>
      <c r="D10" s="9" t="s">
        <v>6</v>
      </c>
      <c r="E10" s="10" t="s">
        <v>6</v>
      </c>
      <c r="F10" s="49" t="s">
        <v>6</v>
      </c>
      <c r="G10" s="60" t="s">
        <v>6</v>
      </c>
      <c r="H10" s="61"/>
    </row>
    <row r="11" spans="1:8" ht="15.75" x14ac:dyDescent="0.25">
      <c r="A11" s="1"/>
      <c r="B11" s="11"/>
      <c r="C11" s="3"/>
      <c r="D11" s="4"/>
      <c r="E11" s="5"/>
      <c r="F11" s="48"/>
      <c r="G11" s="58"/>
      <c r="H11" s="61"/>
    </row>
    <row r="12" spans="1:8" ht="15.75" x14ac:dyDescent="0.25">
      <c r="A12" s="1"/>
      <c r="B12" s="11"/>
      <c r="C12" s="3"/>
      <c r="D12" s="4"/>
      <c r="E12" s="5"/>
      <c r="F12" s="48"/>
      <c r="G12" s="58"/>
      <c r="H12" s="61"/>
    </row>
    <row r="13" spans="1:8" ht="15.75" x14ac:dyDescent="0.25">
      <c r="A13" s="6" t="s">
        <v>7</v>
      </c>
      <c r="B13" s="7" t="s">
        <v>8</v>
      </c>
      <c r="C13" s="8" t="s">
        <v>6</v>
      </c>
      <c r="D13" s="9" t="s">
        <v>6</v>
      </c>
      <c r="E13" s="10" t="s">
        <v>6</v>
      </c>
      <c r="F13" s="49">
        <v>5491415</v>
      </c>
      <c r="G13" s="58"/>
      <c r="H13" s="62"/>
    </row>
    <row r="14" spans="1:8" x14ac:dyDescent="0.25">
      <c r="A14" s="1"/>
      <c r="B14" s="11"/>
      <c r="C14" s="3"/>
      <c r="D14" s="4"/>
      <c r="E14" s="5"/>
      <c r="F14" s="48"/>
      <c r="G14" s="58"/>
      <c r="H14" s="62"/>
    </row>
    <row r="15" spans="1:8" ht="15.75" x14ac:dyDescent="0.25">
      <c r="A15" s="6" t="s">
        <v>9</v>
      </c>
      <c r="B15" s="7" t="s">
        <v>10</v>
      </c>
      <c r="C15" s="8" t="s">
        <v>6</v>
      </c>
      <c r="D15" s="9" t="s">
        <v>6</v>
      </c>
      <c r="E15" s="10" t="s">
        <v>6</v>
      </c>
      <c r="F15" s="49">
        <v>788801</v>
      </c>
      <c r="G15" s="63" t="s">
        <v>1021</v>
      </c>
      <c r="H15" s="62"/>
    </row>
    <row r="16" spans="1:8" x14ac:dyDescent="0.25">
      <c r="A16" s="1"/>
      <c r="B16" s="11"/>
      <c r="C16" s="3"/>
      <c r="D16" s="4"/>
      <c r="E16" s="5"/>
      <c r="F16" s="48"/>
      <c r="G16" s="64">
        <v>0</v>
      </c>
      <c r="H16" s="65">
        <f>(100%+G16)*F15</f>
        <v>788801</v>
      </c>
    </row>
    <row r="17" spans="1:8" ht="15.75" x14ac:dyDescent="0.25">
      <c r="A17" s="6" t="s">
        <v>11</v>
      </c>
      <c r="B17" s="7" t="s">
        <v>12</v>
      </c>
      <c r="C17" s="8" t="s">
        <v>6</v>
      </c>
      <c r="D17" s="9" t="s">
        <v>6</v>
      </c>
      <c r="E17" s="10" t="s">
        <v>6</v>
      </c>
      <c r="F17" s="49">
        <v>180800</v>
      </c>
      <c r="G17" s="58"/>
      <c r="H17" s="62"/>
    </row>
    <row r="18" spans="1:8" ht="45" x14ac:dyDescent="0.25">
      <c r="A18" s="12" t="s">
        <v>13</v>
      </c>
      <c r="B18" s="11" t="s">
        <v>14</v>
      </c>
      <c r="C18" s="3" t="s">
        <v>15</v>
      </c>
      <c r="D18" s="4">
        <v>800</v>
      </c>
      <c r="E18" s="5">
        <v>122</v>
      </c>
      <c r="F18" s="48">
        <f>D18*E18</f>
        <v>97600</v>
      </c>
      <c r="G18" s="66"/>
      <c r="H18" s="62"/>
    </row>
    <row r="19" spans="1:8" ht="45" x14ac:dyDescent="0.25">
      <c r="A19" s="12" t="s">
        <v>16</v>
      </c>
      <c r="B19" s="11" t="s">
        <v>17</v>
      </c>
      <c r="C19" s="3" t="s">
        <v>15</v>
      </c>
      <c r="D19" s="4">
        <v>100</v>
      </c>
      <c r="E19" s="5">
        <v>183</v>
      </c>
      <c r="F19" s="48">
        <f>D19*E19</f>
        <v>18300</v>
      </c>
      <c r="G19" s="60"/>
      <c r="H19" s="67"/>
    </row>
    <row r="20" spans="1:8" ht="45" x14ac:dyDescent="0.25">
      <c r="A20" s="12" t="s">
        <v>18</v>
      </c>
      <c r="B20" s="11" t="s">
        <v>19</v>
      </c>
      <c r="C20" s="3" t="s">
        <v>15</v>
      </c>
      <c r="D20" s="4">
        <v>100</v>
      </c>
      <c r="E20" s="5">
        <v>172</v>
      </c>
      <c r="F20" s="48">
        <f>D20*E20</f>
        <v>17200</v>
      </c>
      <c r="G20" s="58"/>
      <c r="H20" s="62"/>
    </row>
    <row r="21" spans="1:8" ht="75" x14ac:dyDescent="0.25">
      <c r="A21" s="12" t="s">
        <v>20</v>
      </c>
      <c r="B21" s="11" t="s">
        <v>21</v>
      </c>
      <c r="C21" s="3" t="s">
        <v>22</v>
      </c>
      <c r="D21" s="4">
        <v>22</v>
      </c>
      <c r="E21" s="5">
        <v>1790</v>
      </c>
      <c r="F21" s="48">
        <f>D21*E21</f>
        <v>39380</v>
      </c>
      <c r="G21" s="58"/>
      <c r="H21" s="62"/>
    </row>
    <row r="22" spans="1:8" ht="45" x14ac:dyDescent="0.25">
      <c r="A22" s="12" t="s">
        <v>23</v>
      </c>
      <c r="B22" s="11" t="s">
        <v>24</v>
      </c>
      <c r="C22" s="3" t="s">
        <v>22</v>
      </c>
      <c r="D22" s="4">
        <v>16</v>
      </c>
      <c r="E22" s="5">
        <v>520</v>
      </c>
      <c r="F22" s="48">
        <f>D22*E22</f>
        <v>8320</v>
      </c>
      <c r="G22" s="60"/>
      <c r="H22" s="67"/>
    </row>
    <row r="23" spans="1:8" x14ac:dyDescent="0.25">
      <c r="A23" s="1"/>
      <c r="B23" s="11"/>
      <c r="C23" s="3"/>
      <c r="D23" s="4"/>
      <c r="E23" s="5"/>
      <c r="F23" s="48"/>
      <c r="G23" s="58"/>
      <c r="H23" s="62"/>
    </row>
    <row r="24" spans="1:8" ht="15.75" x14ac:dyDescent="0.25">
      <c r="A24" s="6" t="s">
        <v>25</v>
      </c>
      <c r="B24" s="7" t="s">
        <v>26</v>
      </c>
      <c r="C24" s="8" t="s">
        <v>6</v>
      </c>
      <c r="D24" s="9" t="s">
        <v>6</v>
      </c>
      <c r="E24" s="10" t="s">
        <v>6</v>
      </c>
      <c r="F24" s="49">
        <v>56000</v>
      </c>
      <c r="G24" s="58"/>
      <c r="H24" s="62"/>
    </row>
    <row r="25" spans="1:8" ht="45" x14ac:dyDescent="0.25">
      <c r="A25" s="12" t="s">
        <v>27</v>
      </c>
      <c r="B25" s="11" t="s">
        <v>28</v>
      </c>
      <c r="C25" s="3" t="s">
        <v>22</v>
      </c>
      <c r="D25" s="4">
        <v>25</v>
      </c>
      <c r="E25" s="5">
        <v>2240</v>
      </c>
      <c r="F25" s="48">
        <f>D25*E25</f>
        <v>56000</v>
      </c>
      <c r="G25" s="60"/>
      <c r="H25" s="67"/>
    </row>
    <row r="26" spans="1:8" x14ac:dyDescent="0.25">
      <c r="A26" s="1"/>
      <c r="B26" s="11"/>
      <c r="C26" s="3"/>
      <c r="D26" s="4"/>
      <c r="E26" s="5"/>
      <c r="F26" s="48"/>
      <c r="G26" s="58"/>
      <c r="H26" s="62"/>
    </row>
    <row r="27" spans="1:8" ht="15.75" x14ac:dyDescent="0.25">
      <c r="A27" s="6" t="s">
        <v>29</v>
      </c>
      <c r="B27" s="7" t="s">
        <v>30</v>
      </c>
      <c r="C27" s="8" t="s">
        <v>6</v>
      </c>
      <c r="D27" s="9" t="s">
        <v>6</v>
      </c>
      <c r="E27" s="10" t="s">
        <v>6</v>
      </c>
      <c r="F27" s="49">
        <v>5610</v>
      </c>
      <c r="G27" s="58"/>
      <c r="H27" s="62"/>
    </row>
    <row r="28" spans="1:8" ht="75" x14ac:dyDescent="0.25">
      <c r="A28" s="12" t="s">
        <v>31</v>
      </c>
      <c r="B28" s="11" t="s">
        <v>32</v>
      </c>
      <c r="C28" s="3" t="s">
        <v>22</v>
      </c>
      <c r="D28" s="4">
        <v>1</v>
      </c>
      <c r="E28" s="5">
        <v>5610</v>
      </c>
      <c r="F28" s="48">
        <f>D28*E28</f>
        <v>5610</v>
      </c>
      <c r="G28" s="58"/>
      <c r="H28" s="62"/>
    </row>
    <row r="29" spans="1:8" ht="15.75" x14ac:dyDescent="0.25">
      <c r="A29" s="1"/>
      <c r="B29" s="11"/>
      <c r="C29" s="3"/>
      <c r="D29" s="4"/>
      <c r="E29" s="5"/>
      <c r="F29" s="48"/>
      <c r="G29" s="60"/>
      <c r="H29" s="67"/>
    </row>
    <row r="30" spans="1:8" ht="15.75" x14ac:dyDescent="0.25">
      <c r="A30" s="6" t="s">
        <v>33</v>
      </c>
      <c r="B30" s="7" t="s">
        <v>34</v>
      </c>
      <c r="C30" s="8" t="s">
        <v>6</v>
      </c>
      <c r="D30" s="9" t="s">
        <v>6</v>
      </c>
      <c r="E30" s="10" t="s">
        <v>6</v>
      </c>
      <c r="F30" s="49">
        <v>2910</v>
      </c>
      <c r="G30" s="58"/>
      <c r="H30" s="62"/>
    </row>
    <row r="31" spans="1:8" ht="30" x14ac:dyDescent="0.25">
      <c r="A31" s="12" t="s">
        <v>35</v>
      </c>
      <c r="B31" s="11" t="s">
        <v>36</v>
      </c>
      <c r="C31" s="3" t="s">
        <v>22</v>
      </c>
      <c r="D31" s="4">
        <v>1</v>
      </c>
      <c r="E31" s="5">
        <v>2070</v>
      </c>
      <c r="F31" s="48">
        <f>D31*E31</f>
        <v>2070</v>
      </c>
      <c r="G31" s="58"/>
      <c r="H31" s="62"/>
    </row>
    <row r="32" spans="1:8" x14ac:dyDescent="0.25">
      <c r="A32" s="12" t="s">
        <v>37</v>
      </c>
      <c r="B32" s="11" t="s">
        <v>38</v>
      </c>
      <c r="C32" s="3" t="s">
        <v>22</v>
      </c>
      <c r="D32" s="4">
        <v>1</v>
      </c>
      <c r="E32" s="5">
        <v>840</v>
      </c>
      <c r="F32" s="48">
        <f>D32*E32</f>
        <v>840</v>
      </c>
      <c r="G32" s="58"/>
      <c r="H32" s="62"/>
    </row>
    <row r="33" spans="1:8" x14ac:dyDescent="0.25">
      <c r="A33" s="1"/>
      <c r="B33" s="11"/>
      <c r="C33" s="3"/>
      <c r="D33" s="4"/>
      <c r="E33" s="5"/>
      <c r="F33" s="48"/>
      <c r="G33" s="58"/>
      <c r="H33" s="62"/>
    </row>
    <row r="34" spans="1:8" ht="15.75" x14ac:dyDescent="0.25">
      <c r="A34" s="6" t="s">
        <v>39</v>
      </c>
      <c r="B34" s="7" t="s">
        <v>40</v>
      </c>
      <c r="C34" s="8" t="s">
        <v>6</v>
      </c>
      <c r="D34" s="9" t="s">
        <v>6</v>
      </c>
      <c r="E34" s="10" t="s">
        <v>6</v>
      </c>
      <c r="F34" s="49">
        <v>153744</v>
      </c>
      <c r="G34" s="58"/>
      <c r="H34" s="62"/>
    </row>
    <row r="35" spans="1:8" ht="45" x14ac:dyDescent="0.25">
      <c r="A35" s="12" t="s">
        <v>41</v>
      </c>
      <c r="B35" s="11" t="s">
        <v>42</v>
      </c>
      <c r="C35" s="3" t="s">
        <v>15</v>
      </c>
      <c r="D35" s="4">
        <v>70</v>
      </c>
      <c r="E35" s="5">
        <v>9.1999999999999993</v>
      </c>
      <c r="F35" s="48">
        <f>D35*E35</f>
        <v>644</v>
      </c>
      <c r="G35" s="58"/>
      <c r="H35" s="62"/>
    </row>
    <row r="36" spans="1:8" ht="30" x14ac:dyDescent="0.25">
      <c r="A36" s="12" t="s">
        <v>43</v>
      </c>
      <c r="B36" s="11" t="s">
        <v>44</v>
      </c>
      <c r="C36" s="3" t="s">
        <v>15</v>
      </c>
      <c r="D36" s="4">
        <v>500</v>
      </c>
      <c r="E36" s="5">
        <v>110</v>
      </c>
      <c r="F36" s="48">
        <f>D36*E36</f>
        <v>55000</v>
      </c>
      <c r="G36" s="60"/>
      <c r="H36" s="67"/>
    </row>
    <row r="37" spans="1:8" ht="60" x14ac:dyDescent="0.25">
      <c r="A37" s="12" t="s">
        <v>45</v>
      </c>
      <c r="B37" s="11" t="s">
        <v>46</v>
      </c>
      <c r="C37" s="3" t="s">
        <v>15</v>
      </c>
      <c r="D37" s="4">
        <v>2000</v>
      </c>
      <c r="E37" s="5">
        <v>40.200000000000003</v>
      </c>
      <c r="F37" s="48">
        <f>D37*E37</f>
        <v>80400</v>
      </c>
      <c r="G37" s="58"/>
      <c r="H37" s="62"/>
    </row>
    <row r="38" spans="1:8" ht="30" x14ac:dyDescent="0.25">
      <c r="A38" s="12" t="s">
        <v>47</v>
      </c>
      <c r="B38" s="11" t="s">
        <v>48</v>
      </c>
      <c r="C38" s="3" t="s">
        <v>15</v>
      </c>
      <c r="D38" s="4">
        <v>600</v>
      </c>
      <c r="E38" s="5">
        <v>12.9</v>
      </c>
      <c r="F38" s="48">
        <f>D38*E38</f>
        <v>7740</v>
      </c>
      <c r="G38" s="58"/>
      <c r="H38" s="62"/>
    </row>
    <row r="39" spans="1:8" ht="30" x14ac:dyDescent="0.25">
      <c r="A39" s="12" t="s">
        <v>49</v>
      </c>
      <c r="B39" s="11" t="s">
        <v>50</v>
      </c>
      <c r="C39" s="3" t="s">
        <v>15</v>
      </c>
      <c r="D39" s="4">
        <v>600</v>
      </c>
      <c r="E39" s="5">
        <v>16.600000000000001</v>
      </c>
      <c r="F39" s="48">
        <f>D39*E39</f>
        <v>9960</v>
      </c>
      <c r="G39" s="58"/>
      <c r="H39" s="62"/>
    </row>
    <row r="40" spans="1:8" x14ac:dyDescent="0.25">
      <c r="A40" s="1"/>
      <c r="B40" s="11"/>
      <c r="C40" s="3"/>
      <c r="D40" s="4"/>
      <c r="E40" s="5"/>
      <c r="F40" s="48"/>
      <c r="G40" s="58"/>
      <c r="H40" s="62"/>
    </row>
    <row r="41" spans="1:8" ht="15.75" x14ac:dyDescent="0.25">
      <c r="A41" s="6" t="s">
        <v>51</v>
      </c>
      <c r="B41" s="7" t="s">
        <v>52</v>
      </c>
      <c r="C41" s="8" t="s">
        <v>6</v>
      </c>
      <c r="D41" s="9" t="s">
        <v>6</v>
      </c>
      <c r="E41" s="10" t="s">
        <v>6</v>
      </c>
      <c r="F41" s="49">
        <v>90210</v>
      </c>
      <c r="G41" s="60"/>
      <c r="H41" s="67"/>
    </row>
    <row r="42" spans="1:8" ht="60" x14ac:dyDescent="0.25">
      <c r="A42" s="12" t="s">
        <v>53</v>
      </c>
      <c r="B42" s="11" t="s">
        <v>54</v>
      </c>
      <c r="C42" s="3" t="s">
        <v>15</v>
      </c>
      <c r="D42" s="4">
        <v>150</v>
      </c>
      <c r="E42" s="5">
        <v>12.4</v>
      </c>
      <c r="F42" s="48">
        <f>D42*E42</f>
        <v>1860</v>
      </c>
      <c r="G42" s="58"/>
      <c r="H42" s="62"/>
    </row>
    <row r="43" spans="1:8" ht="60" x14ac:dyDescent="0.25">
      <c r="A43" s="12" t="s">
        <v>55</v>
      </c>
      <c r="B43" s="11" t="s">
        <v>56</v>
      </c>
      <c r="C43" s="3" t="s">
        <v>15</v>
      </c>
      <c r="D43" s="4">
        <v>750</v>
      </c>
      <c r="E43" s="5">
        <v>22.8</v>
      </c>
      <c r="F43" s="48">
        <f>D43*E43</f>
        <v>17100</v>
      </c>
      <c r="G43" s="58"/>
      <c r="H43" s="62"/>
    </row>
    <row r="44" spans="1:8" ht="60" x14ac:dyDescent="0.25">
      <c r="A44" s="12" t="s">
        <v>57</v>
      </c>
      <c r="B44" s="11" t="s">
        <v>58</v>
      </c>
      <c r="C44" s="3" t="s">
        <v>15</v>
      </c>
      <c r="D44" s="4">
        <v>750</v>
      </c>
      <c r="E44" s="5">
        <v>95</v>
      </c>
      <c r="F44" s="48">
        <f>D44*E44</f>
        <v>71250</v>
      </c>
      <c r="G44" s="60"/>
      <c r="H44" s="67"/>
    </row>
    <row r="45" spans="1:8" x14ac:dyDescent="0.25">
      <c r="A45" s="1"/>
      <c r="B45" s="11"/>
      <c r="C45" s="3"/>
      <c r="D45" s="4"/>
      <c r="E45" s="5"/>
      <c r="F45" s="48"/>
      <c r="G45" s="58"/>
      <c r="H45" s="62"/>
    </row>
    <row r="46" spans="1:8" ht="15.75" x14ac:dyDescent="0.25">
      <c r="A46" s="6" t="s">
        <v>59</v>
      </c>
      <c r="B46" s="7" t="s">
        <v>60</v>
      </c>
      <c r="C46" s="8" t="s">
        <v>6</v>
      </c>
      <c r="D46" s="9" t="s">
        <v>6</v>
      </c>
      <c r="E46" s="10" t="s">
        <v>6</v>
      </c>
      <c r="F46" s="49">
        <v>28725</v>
      </c>
      <c r="G46" s="58"/>
      <c r="H46" s="62"/>
    </row>
    <row r="47" spans="1:8" ht="45" x14ac:dyDescent="0.25">
      <c r="A47" s="12" t="s">
        <v>61</v>
      </c>
      <c r="B47" s="11" t="s">
        <v>62</v>
      </c>
      <c r="C47" s="3" t="s">
        <v>15</v>
      </c>
      <c r="D47" s="4">
        <v>750</v>
      </c>
      <c r="E47" s="5">
        <v>38.299999999999997</v>
      </c>
      <c r="F47" s="48">
        <f>D47*E47</f>
        <v>28724.999999999996</v>
      </c>
      <c r="G47" s="60"/>
      <c r="H47" s="67"/>
    </row>
    <row r="48" spans="1:8" x14ac:dyDescent="0.25">
      <c r="A48" s="1"/>
      <c r="B48" s="11"/>
      <c r="C48" s="3"/>
      <c r="D48" s="4"/>
      <c r="E48" s="5"/>
      <c r="F48" s="48"/>
      <c r="G48" s="58"/>
      <c r="H48" s="62"/>
    </row>
    <row r="49" spans="1:8" ht="15.75" x14ac:dyDescent="0.25">
      <c r="A49" s="6" t="s">
        <v>63</v>
      </c>
      <c r="B49" s="7" t="s">
        <v>64</v>
      </c>
      <c r="C49" s="8" t="s">
        <v>6</v>
      </c>
      <c r="D49" s="9" t="s">
        <v>6</v>
      </c>
      <c r="E49" s="10" t="s">
        <v>6</v>
      </c>
      <c r="F49" s="49">
        <v>2008</v>
      </c>
      <c r="G49" s="58"/>
      <c r="H49" s="62"/>
    </row>
    <row r="50" spans="1:8" x14ac:dyDescent="0.25">
      <c r="A50" s="12" t="s">
        <v>65</v>
      </c>
      <c r="B50" s="11" t="s">
        <v>66</v>
      </c>
      <c r="C50" s="3" t="s">
        <v>22</v>
      </c>
      <c r="D50" s="4">
        <v>4</v>
      </c>
      <c r="E50" s="5">
        <v>502</v>
      </c>
      <c r="F50" s="48">
        <f>D50*E50</f>
        <v>2008</v>
      </c>
      <c r="G50" s="58"/>
      <c r="H50" s="62"/>
    </row>
    <row r="51" spans="1:8" ht="15.75" x14ac:dyDescent="0.25">
      <c r="A51" s="1"/>
      <c r="B51" s="11"/>
      <c r="C51" s="3"/>
      <c r="D51" s="4"/>
      <c r="E51" s="5"/>
      <c r="F51" s="48"/>
      <c r="G51" s="60"/>
      <c r="H51" s="67"/>
    </row>
    <row r="52" spans="1:8" ht="15.75" x14ac:dyDescent="0.25">
      <c r="A52" s="6" t="s">
        <v>67</v>
      </c>
      <c r="B52" s="7" t="s">
        <v>68</v>
      </c>
      <c r="C52" s="8" t="s">
        <v>6</v>
      </c>
      <c r="D52" s="9" t="s">
        <v>6</v>
      </c>
      <c r="E52" s="10" t="s">
        <v>6</v>
      </c>
      <c r="F52" s="49">
        <v>9345</v>
      </c>
      <c r="G52" s="58"/>
      <c r="H52" s="62"/>
    </row>
    <row r="53" spans="1:8" ht="45" x14ac:dyDescent="0.25">
      <c r="A53" s="12" t="s">
        <v>69</v>
      </c>
      <c r="B53" s="11" t="s">
        <v>70</v>
      </c>
      <c r="C53" s="3" t="s">
        <v>15</v>
      </c>
      <c r="D53" s="4">
        <v>100</v>
      </c>
      <c r="E53" s="5">
        <v>24.3</v>
      </c>
      <c r="F53" s="48">
        <f>D53*E53</f>
        <v>2430</v>
      </c>
      <c r="G53" s="58"/>
      <c r="H53" s="62"/>
    </row>
    <row r="54" spans="1:8" ht="45" x14ac:dyDescent="0.25">
      <c r="A54" s="12" t="s">
        <v>71</v>
      </c>
      <c r="B54" s="11" t="s">
        <v>72</v>
      </c>
      <c r="C54" s="3" t="s">
        <v>15</v>
      </c>
      <c r="D54" s="4">
        <v>150</v>
      </c>
      <c r="E54" s="5">
        <v>46.1</v>
      </c>
      <c r="F54" s="48">
        <f>D54*E54</f>
        <v>6915</v>
      </c>
      <c r="G54" s="58"/>
      <c r="H54" s="62"/>
    </row>
    <row r="55" spans="1:8" x14ac:dyDescent="0.25">
      <c r="A55" s="1"/>
      <c r="B55" s="11"/>
      <c r="C55" s="3"/>
      <c r="D55" s="4"/>
      <c r="E55" s="5"/>
      <c r="F55" s="48"/>
      <c r="G55" s="58"/>
      <c r="H55" s="62"/>
    </row>
    <row r="56" spans="1:8" ht="15.75" x14ac:dyDescent="0.25">
      <c r="A56" s="6" t="s">
        <v>73</v>
      </c>
      <c r="B56" s="7" t="s">
        <v>74</v>
      </c>
      <c r="C56" s="8" t="s">
        <v>6</v>
      </c>
      <c r="D56" s="9" t="s">
        <v>6</v>
      </c>
      <c r="E56" s="10" t="s">
        <v>6</v>
      </c>
      <c r="F56" s="49">
        <v>16594</v>
      </c>
      <c r="G56" s="58"/>
      <c r="H56" s="62"/>
    </row>
    <row r="57" spans="1:8" ht="45" x14ac:dyDescent="0.25">
      <c r="A57" s="12" t="s">
        <v>75</v>
      </c>
      <c r="B57" s="11" t="s">
        <v>76</v>
      </c>
      <c r="C57" s="3" t="s">
        <v>22</v>
      </c>
      <c r="D57" s="4">
        <v>6</v>
      </c>
      <c r="E57" s="5">
        <v>420</v>
      </c>
      <c r="F57" s="48">
        <f>D57*E57</f>
        <v>2520</v>
      </c>
      <c r="G57" s="60"/>
      <c r="H57" s="67"/>
    </row>
    <row r="58" spans="1:8" ht="30" x14ac:dyDescent="0.25">
      <c r="A58" s="12" t="s">
        <v>77</v>
      </c>
      <c r="B58" s="11" t="s">
        <v>78</v>
      </c>
      <c r="C58" s="3" t="s">
        <v>22</v>
      </c>
      <c r="D58" s="4">
        <v>6</v>
      </c>
      <c r="E58" s="5">
        <v>504</v>
      </c>
      <c r="F58" s="48">
        <f>D58*E58</f>
        <v>3024</v>
      </c>
      <c r="G58" s="58"/>
      <c r="H58" s="62"/>
    </row>
    <row r="59" spans="1:8" ht="30" x14ac:dyDescent="0.25">
      <c r="A59" s="12" t="s">
        <v>79</v>
      </c>
      <c r="B59" s="11" t="s">
        <v>80</v>
      </c>
      <c r="C59" s="3" t="s">
        <v>22</v>
      </c>
      <c r="D59" s="4">
        <v>26</v>
      </c>
      <c r="E59" s="5">
        <v>399</v>
      </c>
      <c r="F59" s="48">
        <f>D59*E59</f>
        <v>10374</v>
      </c>
      <c r="G59" s="58"/>
      <c r="H59" s="62"/>
    </row>
    <row r="60" spans="1:8" ht="15.75" x14ac:dyDescent="0.25">
      <c r="A60" s="12" t="s">
        <v>81</v>
      </c>
      <c r="B60" s="11" t="s">
        <v>82</v>
      </c>
      <c r="C60" s="3" t="s">
        <v>22</v>
      </c>
      <c r="D60" s="4">
        <v>26</v>
      </c>
      <c r="E60" s="5">
        <v>26</v>
      </c>
      <c r="F60" s="48">
        <f>D60*E60</f>
        <v>676</v>
      </c>
      <c r="G60" s="60"/>
      <c r="H60" s="67"/>
    </row>
    <row r="61" spans="1:8" x14ac:dyDescent="0.25">
      <c r="A61" s="1"/>
      <c r="B61" s="11"/>
      <c r="C61" s="3"/>
      <c r="D61" s="4"/>
      <c r="E61" s="5"/>
      <c r="F61" s="48"/>
      <c r="G61" s="58"/>
      <c r="H61" s="62"/>
    </row>
    <row r="62" spans="1:8" ht="31.5" x14ac:dyDescent="0.25">
      <c r="A62" s="6" t="s">
        <v>83</v>
      </c>
      <c r="B62" s="7" t="s">
        <v>84</v>
      </c>
      <c r="C62" s="8" t="s">
        <v>6</v>
      </c>
      <c r="D62" s="9" t="s">
        <v>6</v>
      </c>
      <c r="E62" s="10" t="s">
        <v>6</v>
      </c>
      <c r="F62" s="49">
        <v>12600</v>
      </c>
      <c r="G62" s="58"/>
      <c r="H62" s="62"/>
    </row>
    <row r="63" spans="1:8" ht="60" x14ac:dyDescent="0.25">
      <c r="A63" s="12" t="s">
        <v>85</v>
      </c>
      <c r="B63" s="11" t="s">
        <v>86</v>
      </c>
      <c r="C63" s="3" t="s">
        <v>87</v>
      </c>
      <c r="D63" s="4">
        <v>3</v>
      </c>
      <c r="E63" s="5">
        <v>4200</v>
      </c>
      <c r="F63" s="48">
        <f>D63*E63</f>
        <v>12600</v>
      </c>
      <c r="G63" s="60"/>
      <c r="H63" s="67"/>
    </row>
    <row r="64" spans="1:8" x14ac:dyDescent="0.25">
      <c r="A64" s="1"/>
      <c r="B64" s="11"/>
      <c r="C64" s="3"/>
      <c r="D64" s="4"/>
      <c r="E64" s="5"/>
      <c r="F64" s="48"/>
      <c r="G64" s="58"/>
      <c r="H64" s="62"/>
    </row>
    <row r="65" spans="1:8" ht="15.75" x14ac:dyDescent="0.25">
      <c r="A65" s="6" t="s">
        <v>88</v>
      </c>
      <c r="B65" s="7" t="s">
        <v>89</v>
      </c>
      <c r="C65" s="8" t="s">
        <v>6</v>
      </c>
      <c r="D65" s="9" t="s">
        <v>6</v>
      </c>
      <c r="E65" s="10" t="s">
        <v>6</v>
      </c>
      <c r="F65" s="49">
        <v>9570</v>
      </c>
      <c r="G65" s="58"/>
      <c r="H65" s="62"/>
    </row>
    <row r="66" spans="1:8" ht="45" x14ac:dyDescent="0.25">
      <c r="A66" s="12" t="s">
        <v>90</v>
      </c>
      <c r="B66" s="11" t="s">
        <v>91</v>
      </c>
      <c r="C66" s="3" t="s">
        <v>15</v>
      </c>
      <c r="D66" s="4">
        <v>150</v>
      </c>
      <c r="E66" s="5">
        <v>63.8</v>
      </c>
      <c r="F66" s="48">
        <f>D66*E66</f>
        <v>9570</v>
      </c>
      <c r="G66" s="58"/>
      <c r="H66" s="62"/>
    </row>
    <row r="67" spans="1:8" x14ac:dyDescent="0.25">
      <c r="A67" s="1"/>
      <c r="B67" s="11"/>
      <c r="C67" s="3"/>
      <c r="D67" s="4"/>
      <c r="E67" s="5"/>
      <c r="F67" s="48"/>
      <c r="G67" s="58"/>
      <c r="H67" s="62"/>
    </row>
    <row r="68" spans="1:8" ht="15.75" x14ac:dyDescent="0.25">
      <c r="A68" s="6" t="s">
        <v>92</v>
      </c>
      <c r="B68" s="7" t="s">
        <v>93</v>
      </c>
      <c r="C68" s="8" t="s">
        <v>6</v>
      </c>
      <c r="D68" s="9" t="s">
        <v>6</v>
      </c>
      <c r="E68" s="10" t="s">
        <v>6</v>
      </c>
      <c r="F68" s="49">
        <v>142460</v>
      </c>
      <c r="G68" s="58"/>
      <c r="H68" s="62"/>
    </row>
    <row r="69" spans="1:8" x14ac:dyDescent="0.25">
      <c r="A69" s="12" t="s">
        <v>94</v>
      </c>
      <c r="B69" s="11" t="s">
        <v>95</v>
      </c>
      <c r="C69" s="3" t="s">
        <v>15</v>
      </c>
      <c r="D69" s="4">
        <v>140</v>
      </c>
      <c r="E69" s="5">
        <v>385</v>
      </c>
      <c r="F69" s="48">
        <f t="shared" ref="F69:F74" si="0">D69*E69</f>
        <v>53900</v>
      </c>
      <c r="G69" s="58"/>
      <c r="H69" s="62"/>
    </row>
    <row r="70" spans="1:8" ht="30" x14ac:dyDescent="0.25">
      <c r="A70" s="12" t="s">
        <v>96</v>
      </c>
      <c r="B70" s="11" t="s">
        <v>97</v>
      </c>
      <c r="C70" s="3" t="s">
        <v>22</v>
      </c>
      <c r="D70" s="4">
        <v>26</v>
      </c>
      <c r="E70" s="5">
        <v>300</v>
      </c>
      <c r="F70" s="48">
        <f t="shared" si="0"/>
        <v>7800</v>
      </c>
      <c r="G70" s="58"/>
      <c r="H70" s="62"/>
    </row>
    <row r="71" spans="1:8" ht="15.75" x14ac:dyDescent="0.25">
      <c r="A71" s="12" t="s">
        <v>98</v>
      </c>
      <c r="B71" s="11" t="s">
        <v>99</v>
      </c>
      <c r="C71" s="3" t="s">
        <v>22</v>
      </c>
      <c r="D71" s="4">
        <v>26</v>
      </c>
      <c r="E71" s="5">
        <v>210</v>
      </c>
      <c r="F71" s="48">
        <f t="shared" si="0"/>
        <v>5460</v>
      </c>
      <c r="G71" s="60"/>
      <c r="H71" s="67"/>
    </row>
    <row r="72" spans="1:8" ht="30" x14ac:dyDescent="0.25">
      <c r="A72" s="12" t="s">
        <v>100</v>
      </c>
      <c r="B72" s="11" t="s">
        <v>101</v>
      </c>
      <c r="C72" s="3" t="s">
        <v>22</v>
      </c>
      <c r="D72" s="4">
        <v>8</v>
      </c>
      <c r="E72" s="5">
        <v>2350</v>
      </c>
      <c r="F72" s="48">
        <f t="shared" si="0"/>
        <v>18800</v>
      </c>
      <c r="G72" s="58"/>
      <c r="H72" s="62"/>
    </row>
    <row r="73" spans="1:8" ht="60" x14ac:dyDescent="0.25">
      <c r="A73" s="12" t="s">
        <v>102</v>
      </c>
      <c r="B73" s="11" t="s">
        <v>103</v>
      </c>
      <c r="C73" s="3" t="s">
        <v>22</v>
      </c>
      <c r="D73" s="4">
        <v>4</v>
      </c>
      <c r="E73" s="5">
        <v>2820</v>
      </c>
      <c r="F73" s="48">
        <f t="shared" si="0"/>
        <v>11280</v>
      </c>
      <c r="G73" s="58"/>
      <c r="H73" s="62"/>
    </row>
    <row r="74" spans="1:8" ht="60" x14ac:dyDescent="0.25">
      <c r="A74" s="12" t="s">
        <v>104</v>
      </c>
      <c r="B74" s="11" t="s">
        <v>105</v>
      </c>
      <c r="C74" s="3" t="s">
        <v>22</v>
      </c>
      <c r="D74" s="4">
        <v>14</v>
      </c>
      <c r="E74" s="5">
        <v>3230</v>
      </c>
      <c r="F74" s="48">
        <f t="shared" si="0"/>
        <v>45220</v>
      </c>
      <c r="G74" s="60"/>
      <c r="H74" s="67"/>
    </row>
    <row r="75" spans="1:8" x14ac:dyDescent="0.25">
      <c r="A75" s="1"/>
      <c r="B75" s="11"/>
      <c r="C75" s="3"/>
      <c r="D75" s="4"/>
      <c r="E75" s="5"/>
      <c r="F75" s="48"/>
      <c r="G75" s="58"/>
      <c r="H75" s="62"/>
    </row>
    <row r="76" spans="1:8" ht="15.75" x14ac:dyDescent="0.25">
      <c r="A76" s="6" t="s">
        <v>106</v>
      </c>
      <c r="B76" s="7" t="s">
        <v>107</v>
      </c>
      <c r="C76" s="8" t="s">
        <v>6</v>
      </c>
      <c r="D76" s="9" t="s">
        <v>6</v>
      </c>
      <c r="E76" s="10" t="s">
        <v>6</v>
      </c>
      <c r="F76" s="49">
        <v>16224</v>
      </c>
      <c r="G76" s="58"/>
      <c r="H76" s="62"/>
    </row>
    <row r="77" spans="1:8" ht="75" x14ac:dyDescent="0.25">
      <c r="A77" s="12" t="s">
        <v>108</v>
      </c>
      <c r="B77" s="11" t="s">
        <v>109</v>
      </c>
      <c r="C77" s="3" t="s">
        <v>22</v>
      </c>
      <c r="D77" s="4">
        <v>26</v>
      </c>
      <c r="E77" s="5">
        <v>624</v>
      </c>
      <c r="F77" s="48">
        <f>D77*E77</f>
        <v>16224</v>
      </c>
      <c r="G77" s="60"/>
      <c r="H77" s="67"/>
    </row>
    <row r="78" spans="1:8" x14ac:dyDescent="0.25">
      <c r="A78" s="1"/>
      <c r="B78" s="11"/>
      <c r="C78" s="3"/>
      <c r="D78" s="4"/>
      <c r="E78" s="5"/>
      <c r="F78" s="48"/>
      <c r="G78" s="58"/>
      <c r="H78" s="62"/>
    </row>
    <row r="79" spans="1:8" ht="15.75" x14ac:dyDescent="0.25">
      <c r="A79" s="6" t="s">
        <v>110</v>
      </c>
      <c r="B79" s="7" t="s">
        <v>111</v>
      </c>
      <c r="C79" s="8" t="s">
        <v>6</v>
      </c>
      <c r="D79" s="9" t="s">
        <v>6</v>
      </c>
      <c r="E79" s="10" t="s">
        <v>6</v>
      </c>
      <c r="F79" s="49">
        <v>36600</v>
      </c>
      <c r="G79" s="58"/>
      <c r="H79" s="62"/>
    </row>
    <row r="80" spans="1:8" ht="45" x14ac:dyDescent="0.25">
      <c r="A80" s="12" t="s">
        <v>112</v>
      </c>
      <c r="B80" s="11" t="s">
        <v>113</v>
      </c>
      <c r="C80" s="3" t="s">
        <v>87</v>
      </c>
      <c r="D80" s="4">
        <v>1</v>
      </c>
      <c r="E80" s="5">
        <v>36600</v>
      </c>
      <c r="F80" s="48">
        <f>D80*E80</f>
        <v>36600</v>
      </c>
      <c r="G80" s="60"/>
      <c r="H80" s="67"/>
    </row>
    <row r="81" spans="1:8" x14ac:dyDescent="0.25">
      <c r="A81" s="1"/>
      <c r="B81" s="11"/>
      <c r="C81" s="3"/>
      <c r="D81" s="4"/>
      <c r="E81" s="5"/>
      <c r="F81" s="48"/>
      <c r="G81" s="58"/>
      <c r="H81" s="62"/>
    </row>
    <row r="82" spans="1:8" ht="15.75" x14ac:dyDescent="0.25">
      <c r="A82" s="6" t="s">
        <v>114</v>
      </c>
      <c r="B82" s="7" t="s">
        <v>115</v>
      </c>
      <c r="C82" s="8" t="s">
        <v>6</v>
      </c>
      <c r="D82" s="9" t="s">
        <v>6</v>
      </c>
      <c r="E82" s="10" t="s">
        <v>6</v>
      </c>
      <c r="F82" s="49">
        <v>12300</v>
      </c>
      <c r="G82" s="58"/>
      <c r="H82" s="62"/>
    </row>
    <row r="83" spans="1:8" ht="60" x14ac:dyDescent="0.25">
      <c r="A83" s="12" t="s">
        <v>116</v>
      </c>
      <c r="B83" s="11" t="s">
        <v>117</v>
      </c>
      <c r="C83" s="3" t="s">
        <v>118</v>
      </c>
      <c r="D83" s="4">
        <v>3</v>
      </c>
      <c r="E83" s="5">
        <v>4100</v>
      </c>
      <c r="F83" s="48">
        <f>D83*E83</f>
        <v>12300</v>
      </c>
      <c r="G83" s="58"/>
      <c r="H83" s="62"/>
    </row>
    <row r="84" spans="1:8" x14ac:dyDescent="0.25">
      <c r="A84" s="1"/>
      <c r="B84" s="11"/>
      <c r="C84" s="3"/>
      <c r="D84" s="4"/>
      <c r="E84" s="5"/>
      <c r="F84" s="48"/>
      <c r="G84" s="58"/>
      <c r="H84" s="62"/>
    </row>
    <row r="85" spans="1:8" ht="15.75" x14ac:dyDescent="0.25">
      <c r="A85" s="6" t="s">
        <v>119</v>
      </c>
      <c r="B85" s="7" t="s">
        <v>120</v>
      </c>
      <c r="C85" s="8" t="s">
        <v>6</v>
      </c>
      <c r="D85" s="9" t="s">
        <v>6</v>
      </c>
      <c r="E85" s="10" t="s">
        <v>6</v>
      </c>
      <c r="F85" s="49">
        <v>13101</v>
      </c>
      <c r="G85" s="60"/>
      <c r="H85" s="68"/>
    </row>
    <row r="86" spans="1:8" ht="15.75" x14ac:dyDescent="0.25">
      <c r="A86" s="12" t="s">
        <v>121</v>
      </c>
      <c r="B86" s="11" t="s">
        <v>122</v>
      </c>
      <c r="C86" s="3" t="s">
        <v>22</v>
      </c>
      <c r="D86" s="4">
        <v>2</v>
      </c>
      <c r="E86" s="5">
        <v>133</v>
      </c>
      <c r="F86" s="48">
        <f>D86*E86</f>
        <v>266</v>
      </c>
      <c r="G86" s="60"/>
      <c r="H86" s="67"/>
    </row>
    <row r="87" spans="1:8" x14ac:dyDescent="0.25">
      <c r="A87" s="12" t="s">
        <v>123</v>
      </c>
      <c r="B87" s="11" t="s">
        <v>124</v>
      </c>
      <c r="C87" s="3" t="s">
        <v>22</v>
      </c>
      <c r="D87" s="4">
        <v>17</v>
      </c>
      <c r="E87" s="5">
        <v>755</v>
      </c>
      <c r="F87" s="48">
        <f>D87*E87</f>
        <v>12835</v>
      </c>
      <c r="G87" s="58"/>
      <c r="H87" s="62"/>
    </row>
    <row r="88" spans="1:8" x14ac:dyDescent="0.25">
      <c r="A88" s="1"/>
      <c r="B88" s="11"/>
      <c r="C88" s="3"/>
      <c r="D88" s="4"/>
      <c r="E88" s="5"/>
      <c r="F88" s="48"/>
      <c r="G88" s="58"/>
      <c r="H88" s="62"/>
    </row>
    <row r="89" spans="1:8" ht="15.75" x14ac:dyDescent="0.25">
      <c r="A89" s="6" t="s">
        <v>125</v>
      </c>
      <c r="B89" s="7" t="s">
        <v>126</v>
      </c>
      <c r="C89" s="8" t="s">
        <v>6</v>
      </c>
      <c r="D89" s="9" t="s">
        <v>6</v>
      </c>
      <c r="E89" s="10" t="s">
        <v>6</v>
      </c>
      <c r="F89" s="49">
        <v>101500</v>
      </c>
      <c r="G89" s="69" t="s">
        <v>1022</v>
      </c>
      <c r="H89" s="62"/>
    </row>
    <row r="90" spans="1:8" x14ac:dyDescent="0.25">
      <c r="A90" s="1"/>
      <c r="B90" s="11"/>
      <c r="C90" s="3"/>
      <c r="D90" s="4"/>
      <c r="E90" s="5"/>
      <c r="F90" s="48"/>
      <c r="G90" s="64">
        <v>0</v>
      </c>
      <c r="H90" s="65">
        <f>(100%+G90)*F89</f>
        <v>101500</v>
      </c>
    </row>
    <row r="91" spans="1:8" ht="15.75" x14ac:dyDescent="0.25">
      <c r="A91" s="6" t="s">
        <v>127</v>
      </c>
      <c r="B91" s="7" t="s">
        <v>128</v>
      </c>
      <c r="C91" s="8" t="s">
        <v>6</v>
      </c>
      <c r="D91" s="9" t="s">
        <v>6</v>
      </c>
      <c r="E91" s="10" t="s">
        <v>6</v>
      </c>
      <c r="F91" s="49">
        <v>101500</v>
      </c>
      <c r="G91" s="60"/>
      <c r="H91" s="65"/>
    </row>
    <row r="92" spans="1:8" ht="60" x14ac:dyDescent="0.25">
      <c r="A92" s="12" t="s">
        <v>129</v>
      </c>
      <c r="B92" s="11" t="s">
        <v>130</v>
      </c>
      <c r="C92" s="3" t="s">
        <v>22</v>
      </c>
      <c r="D92" s="4">
        <v>7000</v>
      </c>
      <c r="E92" s="5">
        <v>14.5</v>
      </c>
      <c r="F92" s="48">
        <f>D92*E92</f>
        <v>101500</v>
      </c>
      <c r="G92" s="58"/>
      <c r="H92" s="62"/>
    </row>
    <row r="93" spans="1:8" x14ac:dyDescent="0.25">
      <c r="A93" s="1"/>
      <c r="B93" s="11"/>
      <c r="C93" s="3"/>
      <c r="D93" s="4"/>
      <c r="E93" s="5"/>
      <c r="F93" s="48"/>
      <c r="G93" s="58"/>
      <c r="H93" s="62"/>
    </row>
    <row r="94" spans="1:8" ht="15.75" x14ac:dyDescent="0.25">
      <c r="A94" s="6" t="s">
        <v>131</v>
      </c>
      <c r="B94" s="7" t="s">
        <v>132</v>
      </c>
      <c r="C94" s="8" t="s">
        <v>6</v>
      </c>
      <c r="D94" s="9" t="s">
        <v>6</v>
      </c>
      <c r="E94" s="10" t="s">
        <v>6</v>
      </c>
      <c r="F94" s="49">
        <v>468000</v>
      </c>
      <c r="G94" s="69" t="s">
        <v>1023</v>
      </c>
      <c r="H94" s="62"/>
    </row>
    <row r="95" spans="1:8" x14ac:dyDescent="0.25">
      <c r="A95" s="1"/>
      <c r="B95" s="11"/>
      <c r="C95" s="3"/>
      <c r="D95" s="4"/>
      <c r="E95" s="5"/>
      <c r="F95" s="48"/>
      <c r="G95" s="64">
        <v>0</v>
      </c>
      <c r="H95" s="62">
        <f>(100%+G95)*F94</f>
        <v>468000</v>
      </c>
    </row>
    <row r="96" spans="1:8" ht="31.5" x14ac:dyDescent="0.25">
      <c r="A96" s="6" t="s">
        <v>133</v>
      </c>
      <c r="B96" s="7" t="s">
        <v>134</v>
      </c>
      <c r="C96" s="8" t="s">
        <v>6</v>
      </c>
      <c r="D96" s="9" t="s">
        <v>6</v>
      </c>
      <c r="E96" s="10" t="s">
        <v>6</v>
      </c>
      <c r="F96" s="49">
        <v>468000</v>
      </c>
      <c r="G96" s="60"/>
      <c r="H96" s="65"/>
    </row>
    <row r="97" spans="1:8" ht="30" x14ac:dyDescent="0.25">
      <c r="A97" s="12" t="s">
        <v>135</v>
      </c>
      <c r="B97" s="11" t="s">
        <v>136</v>
      </c>
      <c r="C97" s="3" t="s">
        <v>118</v>
      </c>
      <c r="D97" s="4">
        <v>1000</v>
      </c>
      <c r="E97" s="5">
        <v>468</v>
      </c>
      <c r="F97" s="48">
        <f>D97*E97</f>
        <v>468000</v>
      </c>
      <c r="G97" s="58"/>
      <c r="H97" s="62"/>
    </row>
    <row r="98" spans="1:8" x14ac:dyDescent="0.25">
      <c r="A98" s="1"/>
      <c r="B98" s="11"/>
      <c r="C98" s="3"/>
      <c r="D98" s="4"/>
      <c r="E98" s="5"/>
      <c r="F98" s="48"/>
      <c r="G98" s="58"/>
      <c r="H98" s="62"/>
    </row>
    <row r="99" spans="1:8" ht="15.75" x14ac:dyDescent="0.25">
      <c r="A99" s="6" t="s">
        <v>137</v>
      </c>
      <c r="B99" s="7" t="s">
        <v>138</v>
      </c>
      <c r="C99" s="8" t="s">
        <v>6</v>
      </c>
      <c r="D99" s="9" t="s">
        <v>6</v>
      </c>
      <c r="E99" s="10" t="s">
        <v>6</v>
      </c>
      <c r="F99" s="49">
        <v>320</v>
      </c>
      <c r="G99" s="69" t="s">
        <v>1024</v>
      </c>
      <c r="H99" s="62"/>
    </row>
    <row r="100" spans="1:8" x14ac:dyDescent="0.25">
      <c r="A100" s="1"/>
      <c r="B100" s="11"/>
      <c r="C100" s="3"/>
      <c r="D100" s="4"/>
      <c r="E100" s="5"/>
      <c r="F100" s="48"/>
      <c r="G100" s="64">
        <v>0</v>
      </c>
      <c r="H100" s="62">
        <f>(100%+G100)*F99</f>
        <v>320</v>
      </c>
    </row>
    <row r="101" spans="1:8" ht="15.75" x14ac:dyDescent="0.25">
      <c r="A101" s="6" t="s">
        <v>139</v>
      </c>
      <c r="B101" s="7" t="s">
        <v>140</v>
      </c>
      <c r="C101" s="8" t="s">
        <v>6</v>
      </c>
      <c r="D101" s="9" t="s">
        <v>6</v>
      </c>
      <c r="E101" s="10" t="s">
        <v>6</v>
      </c>
      <c r="F101" s="49">
        <v>320</v>
      </c>
      <c r="G101" s="60"/>
      <c r="H101" s="65"/>
    </row>
    <row r="102" spans="1:8" ht="30" x14ac:dyDescent="0.25">
      <c r="A102" s="12" t="s">
        <v>141</v>
      </c>
      <c r="B102" s="11" t="s">
        <v>142</v>
      </c>
      <c r="C102" s="3" t="s">
        <v>22</v>
      </c>
      <c r="D102" s="4">
        <v>2</v>
      </c>
      <c r="E102" s="5">
        <v>160</v>
      </c>
      <c r="F102" s="48">
        <f>D102*E102</f>
        <v>320</v>
      </c>
      <c r="G102" s="58"/>
      <c r="H102" s="62"/>
    </row>
    <row r="103" spans="1:8" x14ac:dyDescent="0.25">
      <c r="A103" s="1"/>
      <c r="B103" s="11"/>
      <c r="C103" s="3"/>
      <c r="D103" s="4"/>
      <c r="E103" s="5"/>
      <c r="F103" s="48"/>
      <c r="G103" s="58"/>
      <c r="H103" s="62"/>
    </row>
    <row r="104" spans="1:8" ht="15.75" x14ac:dyDescent="0.25">
      <c r="A104" s="6" t="s">
        <v>143</v>
      </c>
      <c r="B104" s="7" t="s">
        <v>144</v>
      </c>
      <c r="C104" s="8" t="s">
        <v>6</v>
      </c>
      <c r="D104" s="9" t="s">
        <v>6</v>
      </c>
      <c r="E104" s="10" t="s">
        <v>6</v>
      </c>
      <c r="F104" s="49">
        <v>34400</v>
      </c>
      <c r="G104" s="69" t="s">
        <v>1025</v>
      </c>
      <c r="H104" s="62"/>
    </row>
    <row r="105" spans="1:8" x14ac:dyDescent="0.25">
      <c r="A105" s="1"/>
      <c r="B105" s="11"/>
      <c r="C105" s="3"/>
      <c r="D105" s="4"/>
      <c r="E105" s="5"/>
      <c r="F105" s="48"/>
      <c r="G105" s="64">
        <v>0</v>
      </c>
      <c r="H105" s="62">
        <f>(100%+G105)*F104</f>
        <v>34400</v>
      </c>
    </row>
    <row r="106" spans="1:8" ht="15.75" x14ac:dyDescent="0.25">
      <c r="A106" s="6" t="s">
        <v>145</v>
      </c>
      <c r="B106" s="7" t="s">
        <v>146</v>
      </c>
      <c r="C106" s="8" t="s">
        <v>6</v>
      </c>
      <c r="D106" s="9" t="s">
        <v>6</v>
      </c>
      <c r="E106" s="10" t="s">
        <v>6</v>
      </c>
      <c r="F106" s="49">
        <v>34400</v>
      </c>
      <c r="G106" s="60"/>
      <c r="H106" s="65"/>
    </row>
    <row r="107" spans="1:8" x14ac:dyDescent="0.25">
      <c r="A107" s="12" t="s">
        <v>147</v>
      </c>
      <c r="B107" s="11" t="s">
        <v>148</v>
      </c>
      <c r="C107" s="3" t="s">
        <v>118</v>
      </c>
      <c r="D107" s="4">
        <v>800</v>
      </c>
      <c r="E107" s="5">
        <v>43</v>
      </c>
      <c r="F107" s="48">
        <f>D107*E107</f>
        <v>34400</v>
      </c>
      <c r="G107" s="58"/>
      <c r="H107" s="62"/>
    </row>
    <row r="108" spans="1:8" x14ac:dyDescent="0.25">
      <c r="A108" s="1"/>
      <c r="B108" s="11"/>
      <c r="C108" s="3"/>
      <c r="D108" s="4"/>
      <c r="E108" s="5"/>
      <c r="F108" s="48"/>
      <c r="G108" s="58"/>
      <c r="H108" s="62"/>
    </row>
    <row r="109" spans="1:8" ht="15.75" x14ac:dyDescent="0.25">
      <c r="A109" s="6" t="s">
        <v>149</v>
      </c>
      <c r="B109" s="7" t="s">
        <v>150</v>
      </c>
      <c r="C109" s="8" t="s">
        <v>6</v>
      </c>
      <c r="D109" s="9" t="s">
        <v>6</v>
      </c>
      <c r="E109" s="10" t="s">
        <v>6</v>
      </c>
      <c r="F109" s="49">
        <v>3585</v>
      </c>
      <c r="G109" s="69" t="s">
        <v>1026</v>
      </c>
      <c r="H109" s="62"/>
    </row>
    <row r="110" spans="1:8" x14ac:dyDescent="0.25">
      <c r="A110" s="1"/>
      <c r="B110" s="11"/>
      <c r="C110" s="3"/>
      <c r="D110" s="4"/>
      <c r="E110" s="5"/>
      <c r="F110" s="48"/>
      <c r="G110" s="64">
        <v>0</v>
      </c>
      <c r="H110" s="62">
        <f>(100%+G110)*F109</f>
        <v>3585</v>
      </c>
    </row>
    <row r="111" spans="1:8" ht="15.75" x14ac:dyDescent="0.25">
      <c r="A111" s="6" t="s">
        <v>151</v>
      </c>
      <c r="B111" s="7" t="s">
        <v>152</v>
      </c>
      <c r="C111" s="8" t="s">
        <v>6</v>
      </c>
      <c r="D111" s="9" t="s">
        <v>6</v>
      </c>
      <c r="E111" s="10" t="s">
        <v>6</v>
      </c>
      <c r="F111" s="49">
        <v>3585</v>
      </c>
      <c r="G111" s="60"/>
      <c r="H111" s="65"/>
    </row>
    <row r="112" spans="1:8" ht="45" x14ac:dyDescent="0.25">
      <c r="A112" s="12" t="s">
        <v>153</v>
      </c>
      <c r="B112" s="11" t="s">
        <v>154</v>
      </c>
      <c r="C112" s="3" t="s">
        <v>22</v>
      </c>
      <c r="D112" s="4">
        <v>5</v>
      </c>
      <c r="E112" s="5">
        <v>717</v>
      </c>
      <c r="F112" s="48">
        <f>D112*E112</f>
        <v>3585</v>
      </c>
      <c r="G112" s="58"/>
      <c r="H112" s="62"/>
    </row>
    <row r="113" spans="1:8" x14ac:dyDescent="0.25">
      <c r="A113" s="1"/>
      <c r="B113" s="11"/>
      <c r="C113" s="3"/>
      <c r="D113" s="4"/>
      <c r="E113" s="5"/>
      <c r="F113" s="48"/>
      <c r="G113" s="58"/>
      <c r="H113" s="62"/>
    </row>
    <row r="114" spans="1:8" ht="15.75" x14ac:dyDescent="0.25">
      <c r="A114" s="6" t="s">
        <v>155</v>
      </c>
      <c r="B114" s="7" t="s">
        <v>156</v>
      </c>
      <c r="C114" s="8" t="s">
        <v>6</v>
      </c>
      <c r="D114" s="9" t="s">
        <v>6</v>
      </c>
      <c r="E114" s="10" t="s">
        <v>6</v>
      </c>
      <c r="F114" s="49">
        <v>121550</v>
      </c>
      <c r="G114" s="69" t="s">
        <v>1027</v>
      </c>
      <c r="H114" s="62"/>
    </row>
    <row r="115" spans="1:8" x14ac:dyDescent="0.25">
      <c r="A115" s="1"/>
      <c r="B115" s="11"/>
      <c r="C115" s="3"/>
      <c r="D115" s="4"/>
      <c r="E115" s="5"/>
      <c r="F115" s="48"/>
      <c r="G115" s="64">
        <v>0</v>
      </c>
      <c r="H115" s="62">
        <f>(100%+G115)*F116</f>
        <v>121550</v>
      </c>
    </row>
    <row r="116" spans="1:8" ht="15.75" x14ac:dyDescent="0.25">
      <c r="A116" s="6" t="s">
        <v>157</v>
      </c>
      <c r="B116" s="7" t="s">
        <v>158</v>
      </c>
      <c r="C116" s="8" t="s">
        <v>6</v>
      </c>
      <c r="D116" s="9" t="s">
        <v>6</v>
      </c>
      <c r="E116" s="10" t="s">
        <v>6</v>
      </c>
      <c r="F116" s="49">
        <v>121550</v>
      </c>
      <c r="G116" s="66"/>
      <c r="H116" s="62"/>
    </row>
    <row r="117" spans="1:8" ht="75" x14ac:dyDescent="0.25">
      <c r="A117" s="12" t="s">
        <v>159</v>
      </c>
      <c r="B117" s="11" t="s">
        <v>160</v>
      </c>
      <c r="C117" s="3" t="s">
        <v>22</v>
      </c>
      <c r="D117" s="4">
        <v>52</v>
      </c>
      <c r="E117" s="5">
        <v>530</v>
      </c>
      <c r="F117" s="48">
        <f t="shared" ref="F117:F122" si="1">D117*E117</f>
        <v>27560</v>
      </c>
      <c r="G117" s="66"/>
      <c r="H117" s="62"/>
    </row>
    <row r="118" spans="1:8" ht="45" x14ac:dyDescent="0.25">
      <c r="A118" s="12" t="s">
        <v>161</v>
      </c>
      <c r="B118" s="11" t="s">
        <v>162</v>
      </c>
      <c r="C118" s="3" t="s">
        <v>22</v>
      </c>
      <c r="D118" s="4">
        <v>52</v>
      </c>
      <c r="E118" s="5">
        <v>520</v>
      </c>
      <c r="F118" s="48">
        <f t="shared" si="1"/>
        <v>27040</v>
      </c>
      <c r="G118" s="58"/>
      <c r="H118" s="65"/>
    </row>
    <row r="119" spans="1:8" ht="255" x14ac:dyDescent="0.25">
      <c r="A119" s="12" t="s">
        <v>163</v>
      </c>
      <c r="B119" s="11" t="s">
        <v>164</v>
      </c>
      <c r="C119" s="3" t="s">
        <v>22</v>
      </c>
      <c r="D119" s="4">
        <v>52</v>
      </c>
      <c r="E119" s="5">
        <v>375</v>
      </c>
      <c r="F119" s="48">
        <f t="shared" si="1"/>
        <v>19500</v>
      </c>
      <c r="G119" s="58"/>
      <c r="H119" s="62"/>
    </row>
    <row r="120" spans="1:8" ht="105" x14ac:dyDescent="0.25">
      <c r="A120" s="12" t="s">
        <v>165</v>
      </c>
      <c r="B120" s="11" t="s">
        <v>166</v>
      </c>
      <c r="C120" s="3" t="s">
        <v>22</v>
      </c>
      <c r="D120" s="4">
        <v>1</v>
      </c>
      <c r="E120" s="5">
        <v>21400</v>
      </c>
      <c r="F120" s="48">
        <f t="shared" si="1"/>
        <v>21400</v>
      </c>
      <c r="G120" s="60"/>
      <c r="H120" s="67"/>
    </row>
    <row r="121" spans="1:8" ht="90" x14ac:dyDescent="0.25">
      <c r="A121" s="12" t="s">
        <v>167</v>
      </c>
      <c r="B121" s="11" t="s">
        <v>168</v>
      </c>
      <c r="C121" s="3" t="s">
        <v>22</v>
      </c>
      <c r="D121" s="4">
        <v>3</v>
      </c>
      <c r="E121" s="5">
        <v>7250</v>
      </c>
      <c r="F121" s="48">
        <f t="shared" si="1"/>
        <v>21750</v>
      </c>
      <c r="G121" s="60"/>
      <c r="H121" s="67"/>
    </row>
    <row r="122" spans="1:8" ht="60" x14ac:dyDescent="0.25">
      <c r="A122" s="12" t="s">
        <v>169</v>
      </c>
      <c r="B122" s="11" t="s">
        <v>170</v>
      </c>
      <c r="C122" s="3" t="s">
        <v>22</v>
      </c>
      <c r="D122" s="4">
        <v>1</v>
      </c>
      <c r="E122" s="5">
        <v>4300</v>
      </c>
      <c r="F122" s="48">
        <f t="shared" si="1"/>
        <v>4300</v>
      </c>
      <c r="G122" s="58"/>
      <c r="H122" s="62"/>
    </row>
    <row r="123" spans="1:8" x14ac:dyDescent="0.25">
      <c r="A123" s="1"/>
      <c r="B123" s="11"/>
      <c r="C123" s="3"/>
      <c r="D123" s="4"/>
      <c r="E123" s="5"/>
      <c r="F123" s="48"/>
      <c r="G123" s="58"/>
      <c r="H123" s="62"/>
    </row>
    <row r="124" spans="1:8" ht="15.75" x14ac:dyDescent="0.25">
      <c r="A124" s="6" t="s">
        <v>171</v>
      </c>
      <c r="B124" s="7" t="s">
        <v>172</v>
      </c>
      <c r="C124" s="8" t="s">
        <v>6</v>
      </c>
      <c r="D124" s="9" t="s">
        <v>6</v>
      </c>
      <c r="E124" s="10" t="s">
        <v>6</v>
      </c>
      <c r="F124" s="49">
        <v>1044360</v>
      </c>
      <c r="G124" s="69" t="s">
        <v>1028</v>
      </c>
      <c r="H124" s="62"/>
    </row>
    <row r="125" spans="1:8" x14ac:dyDescent="0.25">
      <c r="A125" s="1"/>
      <c r="B125" s="11"/>
      <c r="C125" s="3"/>
      <c r="D125" s="4"/>
      <c r="E125" s="5"/>
      <c r="F125" s="48"/>
      <c r="G125" s="64">
        <v>0</v>
      </c>
      <c r="H125" s="62">
        <f>(100%+G125)*F124</f>
        <v>1044360</v>
      </c>
    </row>
    <row r="126" spans="1:8" ht="15.75" x14ac:dyDescent="0.25">
      <c r="A126" s="6" t="s">
        <v>173</v>
      </c>
      <c r="B126" s="7" t="s">
        <v>174</v>
      </c>
      <c r="C126" s="8" t="s">
        <v>6</v>
      </c>
      <c r="D126" s="9" t="s">
        <v>6</v>
      </c>
      <c r="E126" s="10" t="s">
        <v>6</v>
      </c>
      <c r="F126" s="49">
        <v>916800</v>
      </c>
      <c r="G126" s="60"/>
      <c r="H126" s="65"/>
    </row>
    <row r="127" spans="1:8" ht="60" x14ac:dyDescent="0.25">
      <c r="A127" s="12" t="s">
        <v>175</v>
      </c>
      <c r="B127" s="11" t="s">
        <v>176</v>
      </c>
      <c r="C127" s="3" t="s">
        <v>118</v>
      </c>
      <c r="D127" s="4">
        <v>500</v>
      </c>
      <c r="E127" s="5">
        <v>254</v>
      </c>
      <c r="F127" s="48">
        <f>D127*E127</f>
        <v>127000</v>
      </c>
      <c r="G127" s="58"/>
      <c r="H127" s="62"/>
    </row>
    <row r="128" spans="1:8" ht="45" x14ac:dyDescent="0.25">
      <c r="A128" s="12" t="s">
        <v>177</v>
      </c>
      <c r="B128" s="11" t="s">
        <v>178</v>
      </c>
      <c r="C128" s="3" t="s">
        <v>118</v>
      </c>
      <c r="D128" s="4">
        <v>3000</v>
      </c>
      <c r="E128" s="5">
        <v>258</v>
      </c>
      <c r="F128" s="48">
        <f>D128*E128</f>
        <v>774000</v>
      </c>
      <c r="G128" s="58"/>
      <c r="H128" s="62"/>
    </row>
    <row r="129" spans="1:8" ht="75" x14ac:dyDescent="0.25">
      <c r="A129" s="12" t="s">
        <v>179</v>
      </c>
      <c r="B129" s="11" t="s">
        <v>180</v>
      </c>
      <c r="C129" s="3" t="s">
        <v>118</v>
      </c>
      <c r="D129" s="4">
        <v>50</v>
      </c>
      <c r="E129" s="5">
        <v>316</v>
      </c>
      <c r="F129" s="48">
        <f>D129*E129</f>
        <v>15800</v>
      </c>
      <c r="G129" s="58"/>
      <c r="H129" s="62"/>
    </row>
    <row r="130" spans="1:8" x14ac:dyDescent="0.25">
      <c r="A130" s="1"/>
      <c r="B130" s="11"/>
      <c r="C130" s="3"/>
      <c r="D130" s="4"/>
      <c r="E130" s="5"/>
      <c r="F130" s="48"/>
      <c r="G130" s="58"/>
      <c r="H130" s="62"/>
    </row>
    <row r="131" spans="1:8" ht="15.75" x14ac:dyDescent="0.25">
      <c r="A131" s="6" t="s">
        <v>181</v>
      </c>
      <c r="B131" s="7" t="s">
        <v>182</v>
      </c>
      <c r="C131" s="8" t="s">
        <v>6</v>
      </c>
      <c r="D131" s="9" t="s">
        <v>6</v>
      </c>
      <c r="E131" s="10" t="s">
        <v>6</v>
      </c>
      <c r="F131" s="49">
        <v>127560</v>
      </c>
      <c r="G131" s="58"/>
      <c r="H131" s="67"/>
    </row>
    <row r="132" spans="1:8" ht="30" x14ac:dyDescent="0.25">
      <c r="A132" s="12" t="s">
        <v>183</v>
      </c>
      <c r="B132" s="11" t="s">
        <v>184</v>
      </c>
      <c r="C132" s="3" t="s">
        <v>15</v>
      </c>
      <c r="D132" s="4">
        <v>200</v>
      </c>
      <c r="E132" s="5">
        <v>126</v>
      </c>
      <c r="F132" s="48">
        <f>D132*E132</f>
        <v>25200</v>
      </c>
      <c r="G132" s="58"/>
      <c r="H132" s="62"/>
    </row>
    <row r="133" spans="1:8" ht="30" x14ac:dyDescent="0.25">
      <c r="A133" s="12" t="s">
        <v>185</v>
      </c>
      <c r="B133" s="11" t="s">
        <v>186</v>
      </c>
      <c r="C133" s="3" t="s">
        <v>15</v>
      </c>
      <c r="D133" s="4">
        <v>360</v>
      </c>
      <c r="E133" s="5">
        <v>130</v>
      </c>
      <c r="F133" s="48">
        <f>D133*E133</f>
        <v>46800</v>
      </c>
      <c r="G133" s="60"/>
      <c r="H133" s="67"/>
    </row>
    <row r="134" spans="1:8" ht="30" x14ac:dyDescent="0.25">
      <c r="A134" s="12" t="s">
        <v>187</v>
      </c>
      <c r="B134" s="11" t="s">
        <v>188</v>
      </c>
      <c r="C134" s="3" t="s">
        <v>15</v>
      </c>
      <c r="D134" s="4">
        <v>100</v>
      </c>
      <c r="E134" s="5">
        <v>399</v>
      </c>
      <c r="F134" s="48">
        <f>D134*E134</f>
        <v>39900</v>
      </c>
      <c r="G134" s="60"/>
      <c r="H134" s="67"/>
    </row>
    <row r="135" spans="1:8" ht="45" x14ac:dyDescent="0.25">
      <c r="A135" s="12" t="s">
        <v>189</v>
      </c>
      <c r="B135" s="11" t="s">
        <v>190</v>
      </c>
      <c r="C135" s="3" t="s">
        <v>15</v>
      </c>
      <c r="D135" s="4">
        <v>90</v>
      </c>
      <c r="E135" s="5">
        <v>174</v>
      </c>
      <c r="F135" s="48">
        <f>D135*E135</f>
        <v>15660</v>
      </c>
      <c r="G135" s="58"/>
      <c r="H135" s="62"/>
    </row>
    <row r="136" spans="1:8" x14ac:dyDescent="0.25">
      <c r="A136" s="1"/>
      <c r="B136" s="11"/>
      <c r="C136" s="3"/>
      <c r="D136" s="4"/>
      <c r="E136" s="5"/>
      <c r="F136" s="48"/>
      <c r="G136" s="58"/>
      <c r="H136" s="62"/>
    </row>
    <row r="137" spans="1:8" ht="15.75" x14ac:dyDescent="0.25">
      <c r="A137" s="6" t="s">
        <v>191</v>
      </c>
      <c r="B137" s="7" t="s">
        <v>192</v>
      </c>
      <c r="C137" s="8" t="s">
        <v>6</v>
      </c>
      <c r="D137" s="9" t="s">
        <v>6</v>
      </c>
      <c r="E137" s="10" t="s">
        <v>6</v>
      </c>
      <c r="F137" s="49">
        <v>2885</v>
      </c>
      <c r="G137" s="69" t="s">
        <v>1029</v>
      </c>
      <c r="H137" s="62"/>
    </row>
    <row r="138" spans="1:8" x14ac:dyDescent="0.25">
      <c r="A138" s="1"/>
      <c r="B138" s="11"/>
      <c r="C138" s="3"/>
      <c r="D138" s="4"/>
      <c r="E138" s="5"/>
      <c r="F138" s="48"/>
      <c r="G138" s="64">
        <v>0</v>
      </c>
      <c r="H138" s="62">
        <f>(100%+G138)*F137</f>
        <v>2885</v>
      </c>
    </row>
    <row r="139" spans="1:8" ht="15.75" x14ac:dyDescent="0.25">
      <c r="A139" s="6" t="s">
        <v>193</v>
      </c>
      <c r="B139" s="7" t="s">
        <v>194</v>
      </c>
      <c r="C139" s="8" t="s">
        <v>6</v>
      </c>
      <c r="D139" s="9" t="s">
        <v>6</v>
      </c>
      <c r="E139" s="10" t="s">
        <v>6</v>
      </c>
      <c r="F139" s="49">
        <v>860</v>
      </c>
      <c r="G139" s="58"/>
      <c r="H139" s="65"/>
    </row>
    <row r="140" spans="1:8" ht="30" x14ac:dyDescent="0.25">
      <c r="A140" s="12" t="s">
        <v>195</v>
      </c>
      <c r="B140" s="11" t="s">
        <v>196</v>
      </c>
      <c r="C140" s="3" t="s">
        <v>22</v>
      </c>
      <c r="D140" s="4">
        <v>5</v>
      </c>
      <c r="E140" s="5">
        <v>172</v>
      </c>
      <c r="F140" s="48">
        <f>D140*E140</f>
        <v>860</v>
      </c>
      <c r="G140" s="58"/>
      <c r="H140" s="70"/>
    </row>
    <row r="141" spans="1:8" ht="15.75" x14ac:dyDescent="0.25">
      <c r="A141" s="1"/>
      <c r="B141" s="11"/>
      <c r="C141" s="3"/>
      <c r="D141" s="4"/>
      <c r="E141" s="5"/>
      <c r="F141" s="48"/>
      <c r="G141" s="60"/>
      <c r="H141" s="67"/>
    </row>
    <row r="142" spans="1:8" ht="15.75" x14ac:dyDescent="0.25">
      <c r="A142" s="6" t="s">
        <v>197</v>
      </c>
      <c r="B142" s="7" t="s">
        <v>198</v>
      </c>
      <c r="C142" s="8" t="s">
        <v>6</v>
      </c>
      <c r="D142" s="9" t="s">
        <v>6</v>
      </c>
      <c r="E142" s="10" t="s">
        <v>6</v>
      </c>
      <c r="F142" s="49">
        <v>2025</v>
      </c>
      <c r="G142" s="60"/>
      <c r="H142" s="67"/>
    </row>
    <row r="143" spans="1:8" ht="45" x14ac:dyDescent="0.25">
      <c r="A143" s="12" t="s">
        <v>199</v>
      </c>
      <c r="B143" s="11" t="s">
        <v>200</v>
      </c>
      <c r="C143" s="3" t="s">
        <v>22</v>
      </c>
      <c r="D143" s="4">
        <v>5</v>
      </c>
      <c r="E143" s="5">
        <v>405</v>
      </c>
      <c r="F143" s="48">
        <f>D143*E143</f>
        <v>2025</v>
      </c>
      <c r="G143" s="58"/>
      <c r="H143" s="62"/>
    </row>
    <row r="144" spans="1:8" x14ac:dyDescent="0.25">
      <c r="A144" s="1"/>
      <c r="B144" s="11"/>
      <c r="C144" s="3"/>
      <c r="D144" s="4"/>
      <c r="E144" s="5"/>
      <c r="F144" s="48"/>
      <c r="G144" s="58"/>
      <c r="H144" s="62"/>
    </row>
    <row r="145" spans="1:8" ht="15.75" x14ac:dyDescent="0.25">
      <c r="A145" s="6" t="s">
        <v>201</v>
      </c>
      <c r="B145" s="7" t="s">
        <v>202</v>
      </c>
      <c r="C145" s="8" t="s">
        <v>6</v>
      </c>
      <c r="D145" s="9" t="s">
        <v>6</v>
      </c>
      <c r="E145" s="10" t="s">
        <v>6</v>
      </c>
      <c r="F145" s="49">
        <v>367434</v>
      </c>
      <c r="G145" s="69" t="s">
        <v>1030</v>
      </c>
      <c r="H145" s="62"/>
    </row>
    <row r="146" spans="1:8" x14ac:dyDescent="0.25">
      <c r="A146" s="1"/>
      <c r="B146" s="11"/>
      <c r="C146" s="3"/>
      <c r="D146" s="4"/>
      <c r="E146" s="5"/>
      <c r="F146" s="48"/>
      <c r="G146" s="64">
        <v>0</v>
      </c>
      <c r="H146" s="62">
        <f>(100%+G146)*F145</f>
        <v>367434</v>
      </c>
    </row>
    <row r="147" spans="1:8" ht="15.75" x14ac:dyDescent="0.25">
      <c r="A147" s="6" t="s">
        <v>203</v>
      </c>
      <c r="B147" s="7" t="s">
        <v>204</v>
      </c>
      <c r="C147" s="8" t="s">
        <v>6</v>
      </c>
      <c r="D147" s="9" t="s">
        <v>6</v>
      </c>
      <c r="E147" s="10" t="s">
        <v>6</v>
      </c>
      <c r="F147" s="49">
        <v>102123</v>
      </c>
      <c r="G147" s="66"/>
      <c r="H147" s="62"/>
    </row>
    <row r="148" spans="1:8" ht="45" x14ac:dyDescent="0.25">
      <c r="A148" s="12" t="s">
        <v>205</v>
      </c>
      <c r="B148" s="11" t="s">
        <v>206</v>
      </c>
      <c r="C148" s="3" t="s">
        <v>22</v>
      </c>
      <c r="D148" s="4">
        <v>3</v>
      </c>
      <c r="E148" s="5">
        <v>860</v>
      </c>
      <c r="F148" s="48">
        <f t="shared" ref="F148:F159" si="2">D148*E148</f>
        <v>2580</v>
      </c>
      <c r="G148" s="66"/>
      <c r="H148" s="62"/>
    </row>
    <row r="149" spans="1:8" ht="45" x14ac:dyDescent="0.25">
      <c r="A149" s="12" t="s">
        <v>207</v>
      </c>
      <c r="B149" s="11" t="s">
        <v>208</v>
      </c>
      <c r="C149" s="3" t="s">
        <v>22</v>
      </c>
      <c r="D149" s="4">
        <v>6</v>
      </c>
      <c r="E149" s="5">
        <v>770</v>
      </c>
      <c r="F149" s="48">
        <f t="shared" si="2"/>
        <v>4620</v>
      </c>
      <c r="G149" s="58"/>
      <c r="H149" s="65"/>
    </row>
    <row r="150" spans="1:8" ht="45" x14ac:dyDescent="0.25">
      <c r="A150" s="12" t="s">
        <v>209</v>
      </c>
      <c r="B150" s="11" t="s">
        <v>210</v>
      </c>
      <c r="C150" s="3" t="s">
        <v>22</v>
      </c>
      <c r="D150" s="4">
        <v>3</v>
      </c>
      <c r="E150" s="5">
        <v>1000</v>
      </c>
      <c r="F150" s="48">
        <f t="shared" si="2"/>
        <v>3000</v>
      </c>
      <c r="G150" s="58"/>
      <c r="H150" s="62"/>
    </row>
    <row r="151" spans="1:8" x14ac:dyDescent="0.25">
      <c r="A151" s="12" t="s">
        <v>211</v>
      </c>
      <c r="B151" s="11" t="s">
        <v>212</v>
      </c>
      <c r="C151" s="3" t="s">
        <v>118</v>
      </c>
      <c r="D151" s="4">
        <v>150</v>
      </c>
      <c r="E151" s="5">
        <v>20.5</v>
      </c>
      <c r="F151" s="48">
        <f t="shared" si="2"/>
        <v>3075</v>
      </c>
      <c r="G151" s="58"/>
      <c r="H151" s="62"/>
    </row>
    <row r="152" spans="1:8" x14ac:dyDescent="0.25">
      <c r="A152" s="12" t="s">
        <v>213</v>
      </c>
      <c r="B152" s="11" t="s">
        <v>214</v>
      </c>
      <c r="C152" s="3" t="s">
        <v>118</v>
      </c>
      <c r="D152" s="4">
        <v>250</v>
      </c>
      <c r="E152" s="5">
        <v>19</v>
      </c>
      <c r="F152" s="48">
        <f t="shared" si="2"/>
        <v>4750</v>
      </c>
      <c r="G152" s="58"/>
      <c r="H152" s="62"/>
    </row>
    <row r="153" spans="1:8" ht="30" x14ac:dyDescent="0.25">
      <c r="A153" s="12" t="s">
        <v>215</v>
      </c>
      <c r="B153" s="11" t="s">
        <v>216</v>
      </c>
      <c r="C153" s="3" t="s">
        <v>118</v>
      </c>
      <c r="D153" s="4">
        <v>3000</v>
      </c>
      <c r="E153" s="5">
        <v>21.5</v>
      </c>
      <c r="F153" s="48">
        <f t="shared" si="2"/>
        <v>64500</v>
      </c>
      <c r="G153" s="58"/>
      <c r="H153" s="62"/>
    </row>
    <row r="154" spans="1:8" ht="30" x14ac:dyDescent="0.25">
      <c r="A154" s="12" t="s">
        <v>217</v>
      </c>
      <c r="B154" s="11" t="s">
        <v>218</v>
      </c>
      <c r="C154" s="3" t="s">
        <v>15</v>
      </c>
      <c r="D154" s="4">
        <v>500</v>
      </c>
      <c r="E154" s="5">
        <v>15.9</v>
      </c>
      <c r="F154" s="48">
        <f t="shared" si="2"/>
        <v>7950</v>
      </c>
      <c r="G154" s="58"/>
      <c r="H154" s="62"/>
    </row>
    <row r="155" spans="1:8" x14ac:dyDescent="0.25">
      <c r="A155" s="12" t="s">
        <v>219</v>
      </c>
      <c r="B155" s="11" t="s">
        <v>220</v>
      </c>
      <c r="C155" s="3" t="s">
        <v>15</v>
      </c>
      <c r="D155" s="4">
        <v>100</v>
      </c>
      <c r="E155" s="5">
        <v>17</v>
      </c>
      <c r="F155" s="48">
        <f t="shared" si="2"/>
        <v>1700</v>
      </c>
      <c r="G155" s="58"/>
      <c r="H155" s="62"/>
    </row>
    <row r="156" spans="1:8" ht="15.75" x14ac:dyDescent="0.25">
      <c r="A156" s="12" t="s">
        <v>221</v>
      </c>
      <c r="B156" s="11" t="s">
        <v>222</v>
      </c>
      <c r="C156" s="3" t="s">
        <v>22</v>
      </c>
      <c r="D156" s="4">
        <v>7</v>
      </c>
      <c r="E156" s="5">
        <v>24</v>
      </c>
      <c r="F156" s="48">
        <f t="shared" si="2"/>
        <v>168</v>
      </c>
      <c r="G156" s="60"/>
      <c r="H156" s="67"/>
    </row>
    <row r="157" spans="1:8" ht="30" x14ac:dyDescent="0.25">
      <c r="A157" s="12" t="s">
        <v>223</v>
      </c>
      <c r="B157" s="11" t="s">
        <v>224</v>
      </c>
      <c r="C157" s="3" t="s">
        <v>15</v>
      </c>
      <c r="D157" s="4">
        <v>150</v>
      </c>
      <c r="E157" s="5">
        <v>49</v>
      </c>
      <c r="F157" s="48">
        <f t="shared" si="2"/>
        <v>7350</v>
      </c>
      <c r="G157" s="58"/>
      <c r="H157" s="62"/>
    </row>
    <row r="158" spans="1:8" ht="30" x14ac:dyDescent="0.25">
      <c r="A158" s="12" t="s">
        <v>225</v>
      </c>
      <c r="B158" s="11" t="s">
        <v>226</v>
      </c>
      <c r="C158" s="3" t="s">
        <v>22</v>
      </c>
      <c r="D158" s="4">
        <v>15</v>
      </c>
      <c r="E158" s="5">
        <v>108</v>
      </c>
      <c r="F158" s="48">
        <f t="shared" si="2"/>
        <v>1620</v>
      </c>
      <c r="G158" s="58"/>
      <c r="H158" s="62"/>
    </row>
    <row r="159" spans="1:8" ht="30" x14ac:dyDescent="0.25">
      <c r="A159" s="12" t="s">
        <v>227</v>
      </c>
      <c r="B159" s="11" t="s">
        <v>228</v>
      </c>
      <c r="C159" s="3" t="s">
        <v>22</v>
      </c>
      <c r="D159" s="4">
        <v>5</v>
      </c>
      <c r="E159" s="5">
        <v>162</v>
      </c>
      <c r="F159" s="48">
        <f t="shared" si="2"/>
        <v>810</v>
      </c>
      <c r="G159" s="58"/>
      <c r="H159" s="62"/>
    </row>
    <row r="160" spans="1:8" ht="15.75" x14ac:dyDescent="0.25">
      <c r="A160" s="1"/>
      <c r="B160" s="11"/>
      <c r="C160" s="3"/>
      <c r="D160" s="4"/>
      <c r="E160" s="5"/>
      <c r="F160" s="48"/>
      <c r="G160" s="60"/>
      <c r="H160" s="67"/>
    </row>
    <row r="161" spans="1:8" ht="15.75" x14ac:dyDescent="0.25">
      <c r="A161" s="6" t="s">
        <v>229</v>
      </c>
      <c r="B161" s="7" t="s">
        <v>230</v>
      </c>
      <c r="C161" s="8" t="s">
        <v>6</v>
      </c>
      <c r="D161" s="9" t="s">
        <v>6</v>
      </c>
      <c r="E161" s="10" t="s">
        <v>6</v>
      </c>
      <c r="F161" s="49">
        <v>110000</v>
      </c>
      <c r="G161" s="58"/>
      <c r="H161" s="62"/>
    </row>
    <row r="162" spans="1:8" ht="45" x14ac:dyDescent="0.25">
      <c r="A162" s="12" t="s">
        <v>231</v>
      </c>
      <c r="B162" s="11" t="s">
        <v>232</v>
      </c>
      <c r="C162" s="3" t="s">
        <v>233</v>
      </c>
      <c r="D162" s="4">
        <v>2000</v>
      </c>
      <c r="E162" s="5">
        <v>40</v>
      </c>
      <c r="F162" s="48">
        <f>D162*E162</f>
        <v>80000</v>
      </c>
      <c r="G162" s="58"/>
      <c r="H162" s="62"/>
    </row>
    <row r="163" spans="1:8" x14ac:dyDescent="0.25">
      <c r="A163" s="12" t="s">
        <v>234</v>
      </c>
      <c r="B163" s="11" t="s">
        <v>235</v>
      </c>
      <c r="C163" s="3" t="s">
        <v>118</v>
      </c>
      <c r="D163" s="4">
        <v>5000</v>
      </c>
      <c r="E163" s="5">
        <v>6</v>
      </c>
      <c r="F163" s="48">
        <f>D163*E163</f>
        <v>30000</v>
      </c>
      <c r="G163" s="58"/>
      <c r="H163" s="62"/>
    </row>
    <row r="164" spans="1:8" ht="15.75" x14ac:dyDescent="0.25">
      <c r="A164" s="1"/>
      <c r="B164" s="11"/>
      <c r="C164" s="3"/>
      <c r="D164" s="4"/>
      <c r="E164" s="5"/>
      <c r="F164" s="48"/>
      <c r="G164" s="60"/>
      <c r="H164" s="67"/>
    </row>
    <row r="165" spans="1:8" ht="15.75" x14ac:dyDescent="0.25">
      <c r="A165" s="6" t="s">
        <v>236</v>
      </c>
      <c r="B165" s="7" t="s">
        <v>237</v>
      </c>
      <c r="C165" s="8" t="s">
        <v>6</v>
      </c>
      <c r="D165" s="9" t="s">
        <v>6</v>
      </c>
      <c r="E165" s="10" t="s">
        <v>6</v>
      </c>
      <c r="F165" s="49">
        <v>71900</v>
      </c>
      <c r="G165" s="58"/>
      <c r="H165" s="62"/>
    </row>
    <row r="166" spans="1:8" ht="30" x14ac:dyDescent="0.25">
      <c r="A166" s="12" t="s">
        <v>238</v>
      </c>
      <c r="B166" s="11" t="s">
        <v>239</v>
      </c>
      <c r="C166" s="3" t="s">
        <v>233</v>
      </c>
      <c r="D166" s="4">
        <v>200</v>
      </c>
      <c r="E166" s="5">
        <v>202</v>
      </c>
      <c r="F166" s="48">
        <f>D166*E166</f>
        <v>40400</v>
      </c>
      <c r="G166" s="58"/>
      <c r="H166" s="62"/>
    </row>
    <row r="167" spans="1:8" x14ac:dyDescent="0.25">
      <c r="A167" s="12" t="s">
        <v>240</v>
      </c>
      <c r="B167" s="11" t="s">
        <v>241</v>
      </c>
      <c r="C167" s="3" t="s">
        <v>233</v>
      </c>
      <c r="D167" s="4">
        <v>150</v>
      </c>
      <c r="E167" s="5">
        <v>210</v>
      </c>
      <c r="F167" s="48">
        <f>D167*E167</f>
        <v>31500</v>
      </c>
      <c r="G167" s="58"/>
      <c r="H167" s="62"/>
    </row>
    <row r="168" spans="1:8" x14ac:dyDescent="0.25">
      <c r="A168" s="1"/>
      <c r="B168" s="11"/>
      <c r="C168" s="3"/>
      <c r="D168" s="4"/>
      <c r="E168" s="5"/>
      <c r="F168" s="48"/>
      <c r="G168" s="58"/>
      <c r="H168" s="62"/>
    </row>
    <row r="169" spans="1:8" ht="15.75" x14ac:dyDescent="0.25">
      <c r="A169" s="6" t="s">
        <v>242</v>
      </c>
      <c r="B169" s="7" t="s">
        <v>243</v>
      </c>
      <c r="C169" s="8" t="s">
        <v>6</v>
      </c>
      <c r="D169" s="9" t="s">
        <v>6</v>
      </c>
      <c r="E169" s="10" t="s">
        <v>6</v>
      </c>
      <c r="F169" s="49">
        <v>49314</v>
      </c>
      <c r="G169" s="58"/>
      <c r="H169" s="62"/>
    </row>
    <row r="170" spans="1:8" ht="30" x14ac:dyDescent="0.25">
      <c r="A170" s="12" t="s">
        <v>244</v>
      </c>
      <c r="B170" s="11" t="s">
        <v>245</v>
      </c>
      <c r="C170" s="3" t="s">
        <v>118</v>
      </c>
      <c r="D170" s="4">
        <v>200</v>
      </c>
      <c r="E170" s="5">
        <v>2.2000000000000002</v>
      </c>
      <c r="F170" s="48">
        <f t="shared" ref="F170:F175" si="3">D170*E170</f>
        <v>440.00000000000006</v>
      </c>
      <c r="G170" s="58"/>
      <c r="H170" s="62"/>
    </row>
    <row r="171" spans="1:8" ht="45" x14ac:dyDescent="0.25">
      <c r="A171" s="12" t="s">
        <v>246</v>
      </c>
      <c r="B171" s="11" t="s">
        <v>247</v>
      </c>
      <c r="C171" s="3" t="s">
        <v>118</v>
      </c>
      <c r="D171" s="4">
        <v>200</v>
      </c>
      <c r="E171" s="5">
        <v>45</v>
      </c>
      <c r="F171" s="48">
        <f t="shared" si="3"/>
        <v>9000</v>
      </c>
      <c r="G171" s="58"/>
      <c r="H171" s="62"/>
    </row>
    <row r="172" spans="1:8" ht="45" x14ac:dyDescent="0.25">
      <c r="A172" s="12" t="s">
        <v>248</v>
      </c>
      <c r="B172" s="11" t="s">
        <v>249</v>
      </c>
      <c r="C172" s="3" t="s">
        <v>118</v>
      </c>
      <c r="D172" s="4">
        <v>200</v>
      </c>
      <c r="E172" s="5">
        <v>56</v>
      </c>
      <c r="F172" s="48">
        <f t="shared" si="3"/>
        <v>11200</v>
      </c>
      <c r="G172" s="60"/>
      <c r="H172" s="67"/>
    </row>
    <row r="173" spans="1:8" ht="45" x14ac:dyDescent="0.25">
      <c r="A173" s="12" t="s">
        <v>250</v>
      </c>
      <c r="B173" s="11" t="s">
        <v>251</v>
      </c>
      <c r="C173" s="3" t="s">
        <v>252</v>
      </c>
      <c r="D173" s="4">
        <v>50</v>
      </c>
      <c r="E173" s="5">
        <v>480</v>
      </c>
      <c r="F173" s="48">
        <f t="shared" si="3"/>
        <v>24000</v>
      </c>
      <c r="G173" s="58"/>
      <c r="H173" s="62"/>
    </row>
    <row r="174" spans="1:8" ht="30" x14ac:dyDescent="0.25">
      <c r="A174" s="12" t="s">
        <v>253</v>
      </c>
      <c r="B174" s="11" t="s">
        <v>254</v>
      </c>
      <c r="C174" s="3" t="s">
        <v>252</v>
      </c>
      <c r="D174" s="4">
        <v>17</v>
      </c>
      <c r="E174" s="5">
        <v>22</v>
      </c>
      <c r="F174" s="48">
        <f t="shared" si="3"/>
        <v>374</v>
      </c>
      <c r="G174" s="58"/>
      <c r="H174" s="62"/>
    </row>
    <row r="175" spans="1:8" x14ac:dyDescent="0.25">
      <c r="A175" s="12" t="s">
        <v>255</v>
      </c>
      <c r="B175" s="11" t="s">
        <v>256</v>
      </c>
      <c r="C175" s="3" t="s">
        <v>15</v>
      </c>
      <c r="D175" s="4">
        <v>100</v>
      </c>
      <c r="E175" s="5">
        <v>43</v>
      </c>
      <c r="F175" s="48">
        <f t="shared" si="3"/>
        <v>4300</v>
      </c>
      <c r="G175" s="58"/>
      <c r="H175" s="62"/>
    </row>
    <row r="176" spans="1:8" x14ac:dyDescent="0.25">
      <c r="A176" s="1"/>
      <c r="B176" s="11"/>
      <c r="C176" s="3"/>
      <c r="D176" s="4"/>
      <c r="E176" s="5"/>
      <c r="F176" s="48"/>
      <c r="G176" s="58"/>
      <c r="H176" s="62"/>
    </row>
    <row r="177" spans="1:8" ht="15.75" x14ac:dyDescent="0.25">
      <c r="A177" s="6" t="s">
        <v>257</v>
      </c>
      <c r="B177" s="7" t="s">
        <v>258</v>
      </c>
      <c r="C177" s="8" t="s">
        <v>6</v>
      </c>
      <c r="D177" s="9" t="s">
        <v>6</v>
      </c>
      <c r="E177" s="10" t="s">
        <v>6</v>
      </c>
      <c r="F177" s="49">
        <v>6240</v>
      </c>
      <c r="G177" s="60"/>
      <c r="H177" s="67"/>
    </row>
    <row r="178" spans="1:8" ht="30" x14ac:dyDescent="0.25">
      <c r="A178" s="12" t="s">
        <v>259</v>
      </c>
      <c r="B178" s="11" t="s">
        <v>260</v>
      </c>
      <c r="C178" s="3" t="s">
        <v>22</v>
      </c>
      <c r="D178" s="4">
        <v>11</v>
      </c>
      <c r="E178" s="5">
        <v>160</v>
      </c>
      <c r="F178" s="48">
        <f>D178*E178</f>
        <v>1760</v>
      </c>
      <c r="G178" s="58"/>
      <c r="H178" s="62"/>
    </row>
    <row r="179" spans="1:8" ht="30" x14ac:dyDescent="0.25">
      <c r="A179" s="12" t="s">
        <v>261</v>
      </c>
      <c r="B179" s="11" t="s">
        <v>262</v>
      </c>
      <c r="C179" s="3" t="s">
        <v>22</v>
      </c>
      <c r="D179" s="4">
        <v>2</v>
      </c>
      <c r="E179" s="5">
        <v>160</v>
      </c>
      <c r="F179" s="48">
        <f>D179*E179</f>
        <v>320</v>
      </c>
      <c r="G179" s="58"/>
      <c r="H179" s="62"/>
    </row>
    <row r="180" spans="1:8" ht="30" x14ac:dyDescent="0.25">
      <c r="A180" s="12" t="s">
        <v>263</v>
      </c>
      <c r="B180" s="11" t="s">
        <v>264</v>
      </c>
      <c r="C180" s="3" t="s">
        <v>22</v>
      </c>
      <c r="D180" s="4">
        <v>26</v>
      </c>
      <c r="E180" s="5">
        <v>160</v>
      </c>
      <c r="F180" s="48">
        <f>D180*E180</f>
        <v>4160</v>
      </c>
      <c r="G180" s="58"/>
      <c r="H180" s="62"/>
    </row>
    <row r="181" spans="1:8" x14ac:dyDescent="0.25">
      <c r="A181" s="1"/>
      <c r="B181" s="11"/>
      <c r="C181" s="3"/>
      <c r="D181" s="4"/>
      <c r="E181" s="5"/>
      <c r="F181" s="48"/>
      <c r="G181" s="58"/>
      <c r="H181" s="62"/>
    </row>
    <row r="182" spans="1:8" ht="15.75" x14ac:dyDescent="0.25">
      <c r="A182" s="6" t="s">
        <v>265</v>
      </c>
      <c r="B182" s="7" t="s">
        <v>266</v>
      </c>
      <c r="C182" s="8" t="s">
        <v>6</v>
      </c>
      <c r="D182" s="9" t="s">
        <v>6</v>
      </c>
      <c r="E182" s="10" t="s">
        <v>6</v>
      </c>
      <c r="F182" s="49">
        <v>27857</v>
      </c>
      <c r="G182" s="58"/>
      <c r="H182" s="62"/>
    </row>
    <row r="183" spans="1:8" ht="30" x14ac:dyDescent="0.25">
      <c r="A183" s="12" t="s">
        <v>267</v>
      </c>
      <c r="B183" s="11" t="s">
        <v>268</v>
      </c>
      <c r="C183" s="3" t="s">
        <v>15</v>
      </c>
      <c r="D183" s="4">
        <v>350</v>
      </c>
      <c r="E183" s="5">
        <v>2.4</v>
      </c>
      <c r="F183" s="48">
        <f t="shared" ref="F183:F191" si="4">D183*E183</f>
        <v>840</v>
      </c>
      <c r="G183" s="58"/>
      <c r="H183" s="62"/>
    </row>
    <row r="184" spans="1:8" ht="30" x14ac:dyDescent="0.25">
      <c r="A184" s="12" t="s">
        <v>269</v>
      </c>
      <c r="B184" s="11" t="s">
        <v>270</v>
      </c>
      <c r="C184" s="3" t="s">
        <v>118</v>
      </c>
      <c r="D184" s="4">
        <v>60</v>
      </c>
      <c r="E184" s="5">
        <v>22</v>
      </c>
      <c r="F184" s="48">
        <f t="shared" si="4"/>
        <v>1320</v>
      </c>
      <c r="G184" s="58"/>
      <c r="H184" s="62"/>
    </row>
    <row r="185" spans="1:8" ht="30" x14ac:dyDescent="0.25">
      <c r="A185" s="12" t="s">
        <v>271</v>
      </c>
      <c r="B185" s="11" t="s">
        <v>272</v>
      </c>
      <c r="C185" s="3" t="s">
        <v>22</v>
      </c>
      <c r="D185" s="4">
        <v>7</v>
      </c>
      <c r="E185" s="5">
        <v>26</v>
      </c>
      <c r="F185" s="48">
        <f t="shared" si="4"/>
        <v>182</v>
      </c>
      <c r="G185" s="58"/>
      <c r="H185" s="62"/>
    </row>
    <row r="186" spans="1:8" ht="30" x14ac:dyDescent="0.25">
      <c r="A186" s="12" t="s">
        <v>273</v>
      </c>
      <c r="B186" s="11" t="s">
        <v>274</v>
      </c>
      <c r="C186" s="3" t="s">
        <v>22</v>
      </c>
      <c r="D186" s="4">
        <v>1</v>
      </c>
      <c r="E186" s="5">
        <v>35</v>
      </c>
      <c r="F186" s="48">
        <f t="shared" si="4"/>
        <v>35</v>
      </c>
      <c r="G186" s="58"/>
      <c r="H186" s="62"/>
    </row>
    <row r="187" spans="1:8" x14ac:dyDescent="0.25">
      <c r="A187" s="12" t="s">
        <v>275</v>
      </c>
      <c r="B187" s="11" t="s">
        <v>276</v>
      </c>
      <c r="C187" s="3" t="s">
        <v>22</v>
      </c>
      <c r="D187" s="4">
        <v>17</v>
      </c>
      <c r="E187" s="5">
        <v>70</v>
      </c>
      <c r="F187" s="48">
        <f t="shared" si="4"/>
        <v>1190</v>
      </c>
      <c r="G187" s="58"/>
      <c r="H187" s="62"/>
    </row>
    <row r="188" spans="1:8" ht="30" x14ac:dyDescent="0.25">
      <c r="A188" s="12" t="s">
        <v>277</v>
      </c>
      <c r="B188" s="11" t="s">
        <v>278</v>
      </c>
      <c r="C188" s="3" t="s">
        <v>22</v>
      </c>
      <c r="D188" s="4">
        <v>7</v>
      </c>
      <c r="E188" s="5">
        <v>138</v>
      </c>
      <c r="F188" s="48">
        <f t="shared" si="4"/>
        <v>966</v>
      </c>
      <c r="G188" s="58"/>
      <c r="H188" s="62"/>
    </row>
    <row r="189" spans="1:8" ht="60" x14ac:dyDescent="0.25">
      <c r="A189" s="12" t="s">
        <v>279</v>
      </c>
      <c r="B189" s="11" t="s">
        <v>280</v>
      </c>
      <c r="C189" s="3" t="s">
        <v>22</v>
      </c>
      <c r="D189" s="4">
        <v>7</v>
      </c>
      <c r="E189" s="5">
        <v>520</v>
      </c>
      <c r="F189" s="48">
        <f t="shared" si="4"/>
        <v>3640</v>
      </c>
      <c r="G189" s="60"/>
      <c r="H189" s="67"/>
    </row>
    <row r="190" spans="1:8" ht="30" x14ac:dyDescent="0.25">
      <c r="A190" s="12" t="s">
        <v>281</v>
      </c>
      <c r="B190" s="11" t="s">
        <v>282</v>
      </c>
      <c r="C190" s="3" t="s">
        <v>283</v>
      </c>
      <c r="D190" s="4">
        <v>2</v>
      </c>
      <c r="E190" s="5">
        <v>107</v>
      </c>
      <c r="F190" s="48">
        <f t="shared" si="4"/>
        <v>214</v>
      </c>
      <c r="G190" s="60"/>
      <c r="H190" s="67"/>
    </row>
    <row r="191" spans="1:8" ht="30" x14ac:dyDescent="0.25">
      <c r="A191" s="12" t="s">
        <v>284</v>
      </c>
      <c r="B191" s="11" t="s">
        <v>285</v>
      </c>
      <c r="C191" s="3" t="s">
        <v>118</v>
      </c>
      <c r="D191" s="4">
        <v>330</v>
      </c>
      <c r="E191" s="5">
        <v>59</v>
      </c>
      <c r="F191" s="48">
        <f t="shared" si="4"/>
        <v>19470</v>
      </c>
      <c r="G191" s="58"/>
      <c r="H191" s="62"/>
    </row>
    <row r="192" spans="1:8" x14ac:dyDescent="0.25">
      <c r="A192" s="1"/>
      <c r="B192" s="11"/>
      <c r="C192" s="3"/>
      <c r="D192" s="4"/>
      <c r="E192" s="5"/>
      <c r="F192" s="48"/>
      <c r="G192" s="71"/>
      <c r="H192" s="62"/>
    </row>
    <row r="193" spans="1:8" ht="15.75" x14ac:dyDescent="0.25">
      <c r="A193" s="6" t="s">
        <v>286</v>
      </c>
      <c r="B193" s="7" t="s">
        <v>287</v>
      </c>
      <c r="C193" s="8" t="s">
        <v>6</v>
      </c>
      <c r="D193" s="9" t="s">
        <v>6</v>
      </c>
      <c r="E193" s="10" t="s">
        <v>6</v>
      </c>
      <c r="F193" s="49">
        <v>126700</v>
      </c>
      <c r="G193" s="69" t="s">
        <v>1031</v>
      </c>
      <c r="H193" s="62"/>
    </row>
    <row r="194" spans="1:8" x14ac:dyDescent="0.25">
      <c r="A194" s="1"/>
      <c r="B194" s="11"/>
      <c r="C194" s="3"/>
      <c r="D194" s="4"/>
      <c r="E194" s="5"/>
      <c r="F194" s="48"/>
      <c r="G194" s="64">
        <v>0</v>
      </c>
      <c r="H194" s="62">
        <f>(100%+G194)*F193</f>
        <v>126700</v>
      </c>
    </row>
    <row r="195" spans="1:8" ht="31.5" x14ac:dyDescent="0.25">
      <c r="A195" s="6" t="s">
        <v>288</v>
      </c>
      <c r="B195" s="7" t="s">
        <v>289</v>
      </c>
      <c r="C195" s="8" t="s">
        <v>6</v>
      </c>
      <c r="D195" s="9" t="s">
        <v>6</v>
      </c>
      <c r="E195" s="10" t="s">
        <v>6</v>
      </c>
      <c r="F195" s="49">
        <v>126700</v>
      </c>
      <c r="G195" s="58"/>
      <c r="H195" s="65"/>
    </row>
    <row r="196" spans="1:8" ht="30" x14ac:dyDescent="0.25">
      <c r="A196" s="12" t="s">
        <v>290</v>
      </c>
      <c r="B196" s="11" t="s">
        <v>291</v>
      </c>
      <c r="C196" s="3" t="s">
        <v>233</v>
      </c>
      <c r="D196" s="4">
        <v>1600</v>
      </c>
      <c r="E196" s="5">
        <v>78</v>
      </c>
      <c r="F196" s="48">
        <f>D196*E196</f>
        <v>124800</v>
      </c>
      <c r="G196" s="60"/>
      <c r="H196" s="67"/>
    </row>
    <row r="197" spans="1:8" ht="45" x14ac:dyDescent="0.25">
      <c r="A197" s="12" t="s">
        <v>292</v>
      </c>
      <c r="B197" s="11" t="s">
        <v>293</v>
      </c>
      <c r="C197" s="3" t="s">
        <v>233</v>
      </c>
      <c r="D197" s="4">
        <v>50</v>
      </c>
      <c r="E197" s="5">
        <v>38</v>
      </c>
      <c r="F197" s="48">
        <f>D197*E197</f>
        <v>1900</v>
      </c>
      <c r="G197" s="60"/>
      <c r="H197" s="67"/>
    </row>
    <row r="198" spans="1:8" x14ac:dyDescent="0.25">
      <c r="A198" s="1"/>
      <c r="B198" s="11"/>
      <c r="C198" s="3"/>
      <c r="D198" s="4"/>
      <c r="E198" s="5"/>
      <c r="F198" s="48"/>
      <c r="G198" s="58"/>
      <c r="H198" s="62"/>
    </row>
    <row r="199" spans="1:8" ht="15.75" x14ac:dyDescent="0.25">
      <c r="A199" s="6" t="s">
        <v>294</v>
      </c>
      <c r="B199" s="7" t="s">
        <v>295</v>
      </c>
      <c r="C199" s="8" t="s">
        <v>6</v>
      </c>
      <c r="D199" s="9" t="s">
        <v>6</v>
      </c>
      <c r="E199" s="10" t="s">
        <v>6</v>
      </c>
      <c r="F199" s="49">
        <v>800</v>
      </c>
      <c r="G199" s="69" t="s">
        <v>1032</v>
      </c>
      <c r="H199" s="62"/>
    </row>
    <row r="200" spans="1:8" x14ac:dyDescent="0.25">
      <c r="A200" s="1"/>
      <c r="B200" s="11"/>
      <c r="C200" s="3"/>
      <c r="D200" s="4"/>
      <c r="E200" s="5"/>
      <c r="F200" s="48"/>
      <c r="G200" s="64">
        <v>0</v>
      </c>
      <c r="H200" s="62">
        <f>(100%+G200)*F199</f>
        <v>800</v>
      </c>
    </row>
    <row r="201" spans="1:8" ht="15.75" x14ac:dyDescent="0.25">
      <c r="A201" s="6" t="s">
        <v>296</v>
      </c>
      <c r="B201" s="7" t="s">
        <v>297</v>
      </c>
      <c r="C201" s="8" t="s">
        <v>6</v>
      </c>
      <c r="D201" s="9" t="s">
        <v>6</v>
      </c>
      <c r="E201" s="10" t="s">
        <v>6</v>
      </c>
      <c r="F201" s="49">
        <v>800</v>
      </c>
      <c r="G201" s="60"/>
      <c r="H201" s="65"/>
    </row>
    <row r="202" spans="1:8" ht="60" x14ac:dyDescent="0.25">
      <c r="A202" s="12" t="s">
        <v>298</v>
      </c>
      <c r="B202" s="11" t="s">
        <v>299</v>
      </c>
      <c r="C202" s="3" t="s">
        <v>22</v>
      </c>
      <c r="D202" s="4">
        <v>5</v>
      </c>
      <c r="E202" s="5">
        <v>160</v>
      </c>
      <c r="F202" s="48">
        <f>D202*E202</f>
        <v>800</v>
      </c>
      <c r="G202" s="60"/>
      <c r="H202" s="67"/>
    </row>
    <row r="203" spans="1:8" x14ac:dyDescent="0.25">
      <c r="A203" s="1"/>
      <c r="B203" s="11"/>
      <c r="C203" s="3"/>
      <c r="D203" s="4"/>
      <c r="E203" s="5"/>
      <c r="F203" s="48"/>
      <c r="G203" s="58"/>
      <c r="H203" s="62"/>
    </row>
    <row r="204" spans="1:8" ht="15.75" x14ac:dyDescent="0.25">
      <c r="A204" s="6" t="s">
        <v>300</v>
      </c>
      <c r="B204" s="7" t="s">
        <v>301</v>
      </c>
      <c r="C204" s="8" t="s">
        <v>6</v>
      </c>
      <c r="D204" s="9" t="s">
        <v>6</v>
      </c>
      <c r="E204" s="10" t="s">
        <v>6</v>
      </c>
      <c r="F204" s="49">
        <v>2431080</v>
      </c>
      <c r="G204" s="69" t="s">
        <v>1033</v>
      </c>
      <c r="H204" s="62"/>
    </row>
    <row r="205" spans="1:8" x14ac:dyDescent="0.25">
      <c r="A205" s="1"/>
      <c r="B205" s="11"/>
      <c r="C205" s="3"/>
      <c r="D205" s="4"/>
      <c r="E205" s="5"/>
      <c r="F205" s="48"/>
      <c r="G205" s="64">
        <v>0</v>
      </c>
      <c r="H205" s="62">
        <f>(100%+G205)*F204</f>
        <v>2431080</v>
      </c>
    </row>
    <row r="206" spans="1:8" ht="15.75" x14ac:dyDescent="0.25">
      <c r="A206" s="6" t="s">
        <v>302</v>
      </c>
      <c r="B206" s="7" t="s">
        <v>303</v>
      </c>
      <c r="C206" s="8" t="s">
        <v>6</v>
      </c>
      <c r="D206" s="9" t="s">
        <v>6</v>
      </c>
      <c r="E206" s="10" t="s">
        <v>6</v>
      </c>
      <c r="F206" s="49">
        <v>2431080</v>
      </c>
      <c r="G206" s="58"/>
      <c r="H206" s="65"/>
    </row>
    <row r="207" spans="1:8" ht="30" x14ac:dyDescent="0.25">
      <c r="A207" s="12" t="s">
        <v>304</v>
      </c>
      <c r="B207" s="11" t="s">
        <v>305</v>
      </c>
      <c r="C207" s="3" t="s">
        <v>22</v>
      </c>
      <c r="D207" s="4">
        <v>5</v>
      </c>
      <c r="E207" s="5">
        <v>6000</v>
      </c>
      <c r="F207" s="48">
        <f t="shared" ref="F207:F238" si="5">D207*E207</f>
        <v>30000</v>
      </c>
      <c r="G207" s="58"/>
      <c r="H207" s="62"/>
    </row>
    <row r="208" spans="1:8" ht="30" x14ac:dyDescent="0.25">
      <c r="A208" s="12" t="s">
        <v>306</v>
      </c>
      <c r="B208" s="11" t="s">
        <v>307</v>
      </c>
      <c r="C208" s="3" t="s">
        <v>22</v>
      </c>
      <c r="D208" s="4">
        <v>5</v>
      </c>
      <c r="E208" s="5">
        <v>7500</v>
      </c>
      <c r="F208" s="48">
        <f t="shared" si="5"/>
        <v>37500</v>
      </c>
      <c r="G208" s="58"/>
      <c r="H208" s="62"/>
    </row>
    <row r="209" spans="1:8" ht="30" x14ac:dyDescent="0.25">
      <c r="A209" s="12" t="s">
        <v>308</v>
      </c>
      <c r="B209" s="11" t="s">
        <v>309</v>
      </c>
      <c r="C209" s="3" t="s">
        <v>87</v>
      </c>
      <c r="D209" s="4">
        <v>4</v>
      </c>
      <c r="E209" s="5">
        <v>800</v>
      </c>
      <c r="F209" s="48">
        <f t="shared" si="5"/>
        <v>3200</v>
      </c>
      <c r="G209" s="58"/>
      <c r="H209" s="62"/>
    </row>
    <row r="210" spans="1:8" ht="30" x14ac:dyDescent="0.25">
      <c r="A210" s="12" t="s">
        <v>310</v>
      </c>
      <c r="B210" s="11" t="s">
        <v>311</v>
      </c>
      <c r="C210" s="3" t="s">
        <v>87</v>
      </c>
      <c r="D210" s="4">
        <v>4</v>
      </c>
      <c r="E210" s="5">
        <v>1500</v>
      </c>
      <c r="F210" s="48">
        <f t="shared" si="5"/>
        <v>6000</v>
      </c>
      <c r="G210" s="58"/>
      <c r="H210" s="62"/>
    </row>
    <row r="211" spans="1:8" ht="30" x14ac:dyDescent="0.25">
      <c r="A211" s="12" t="s">
        <v>312</v>
      </c>
      <c r="B211" s="11" t="s">
        <v>313</v>
      </c>
      <c r="C211" s="3" t="s">
        <v>87</v>
      </c>
      <c r="D211" s="4">
        <v>1</v>
      </c>
      <c r="E211" s="5">
        <v>35000</v>
      </c>
      <c r="F211" s="48">
        <f t="shared" si="5"/>
        <v>35000</v>
      </c>
      <c r="G211" s="58"/>
      <c r="H211" s="62"/>
    </row>
    <row r="212" spans="1:8" x14ac:dyDescent="0.25">
      <c r="A212" s="12" t="s">
        <v>314</v>
      </c>
      <c r="B212" s="11" t="s">
        <v>315</v>
      </c>
      <c r="C212" s="3" t="s">
        <v>22</v>
      </c>
      <c r="D212" s="4">
        <v>26</v>
      </c>
      <c r="E212" s="5">
        <v>300</v>
      </c>
      <c r="F212" s="48">
        <f t="shared" si="5"/>
        <v>7800</v>
      </c>
      <c r="G212" s="58"/>
      <c r="H212" s="62"/>
    </row>
    <row r="213" spans="1:8" ht="30" x14ac:dyDescent="0.25">
      <c r="A213" s="12" t="s">
        <v>316</v>
      </c>
      <c r="B213" s="11" t="s">
        <v>317</v>
      </c>
      <c r="C213" s="3" t="s">
        <v>87</v>
      </c>
      <c r="D213" s="4">
        <v>26</v>
      </c>
      <c r="E213" s="5">
        <v>300</v>
      </c>
      <c r="F213" s="48">
        <f t="shared" si="5"/>
        <v>7800</v>
      </c>
      <c r="G213" s="58"/>
      <c r="H213" s="62"/>
    </row>
    <row r="214" spans="1:8" ht="30" x14ac:dyDescent="0.25">
      <c r="A214" s="12" t="s">
        <v>318</v>
      </c>
      <c r="B214" s="11" t="s">
        <v>319</v>
      </c>
      <c r="C214" s="3" t="s">
        <v>87</v>
      </c>
      <c r="D214" s="4">
        <v>4</v>
      </c>
      <c r="E214" s="5">
        <v>20000</v>
      </c>
      <c r="F214" s="48">
        <f t="shared" si="5"/>
        <v>80000</v>
      </c>
      <c r="G214" s="58"/>
      <c r="H214" s="62"/>
    </row>
    <row r="215" spans="1:8" ht="30" x14ac:dyDescent="0.25">
      <c r="A215" s="12" t="s">
        <v>320</v>
      </c>
      <c r="B215" s="11" t="s">
        <v>321</v>
      </c>
      <c r="C215" s="3" t="s">
        <v>22</v>
      </c>
      <c r="D215" s="4">
        <v>1</v>
      </c>
      <c r="E215" s="5">
        <v>24000</v>
      </c>
      <c r="F215" s="48">
        <f t="shared" si="5"/>
        <v>24000</v>
      </c>
      <c r="G215" s="58"/>
      <c r="H215" s="62"/>
    </row>
    <row r="216" spans="1:8" ht="30" x14ac:dyDescent="0.25">
      <c r="A216" s="12" t="s">
        <v>322</v>
      </c>
      <c r="B216" s="11" t="s">
        <v>323</v>
      </c>
      <c r="C216" s="3" t="s">
        <v>22</v>
      </c>
      <c r="D216" s="4">
        <v>1</v>
      </c>
      <c r="E216" s="5">
        <v>7000</v>
      </c>
      <c r="F216" s="48">
        <f t="shared" si="5"/>
        <v>7000</v>
      </c>
      <c r="G216" s="58"/>
      <c r="H216" s="62"/>
    </row>
    <row r="217" spans="1:8" x14ac:dyDescent="0.25">
      <c r="A217" s="12" t="s">
        <v>324</v>
      </c>
      <c r="B217" s="11" t="s">
        <v>325</v>
      </c>
      <c r="C217" s="3" t="s">
        <v>22</v>
      </c>
      <c r="D217" s="4">
        <v>1</v>
      </c>
      <c r="E217" s="5">
        <v>3500</v>
      </c>
      <c r="F217" s="48">
        <f t="shared" si="5"/>
        <v>3500</v>
      </c>
      <c r="G217" s="58"/>
      <c r="H217" s="62"/>
    </row>
    <row r="218" spans="1:8" ht="30" x14ac:dyDescent="0.25">
      <c r="A218" s="12" t="s">
        <v>326</v>
      </c>
      <c r="B218" s="11" t="s">
        <v>327</v>
      </c>
      <c r="C218" s="3" t="s">
        <v>22</v>
      </c>
      <c r="D218" s="4">
        <v>1</v>
      </c>
      <c r="E218" s="5">
        <v>4600</v>
      </c>
      <c r="F218" s="48">
        <f t="shared" si="5"/>
        <v>4600</v>
      </c>
      <c r="G218" s="58"/>
      <c r="H218" s="62"/>
    </row>
    <row r="219" spans="1:8" ht="30" x14ac:dyDescent="0.25">
      <c r="A219" s="12" t="s">
        <v>328</v>
      </c>
      <c r="B219" s="11" t="s">
        <v>329</v>
      </c>
      <c r="C219" s="3" t="s">
        <v>15</v>
      </c>
      <c r="D219" s="4">
        <v>200</v>
      </c>
      <c r="E219" s="5">
        <v>25</v>
      </c>
      <c r="F219" s="48">
        <f t="shared" si="5"/>
        <v>5000</v>
      </c>
      <c r="G219" s="58"/>
      <c r="H219" s="62"/>
    </row>
    <row r="220" spans="1:8" ht="30" x14ac:dyDescent="0.25">
      <c r="A220" s="12" t="s">
        <v>330</v>
      </c>
      <c r="B220" s="11" t="s">
        <v>331</v>
      </c>
      <c r="C220" s="3" t="s">
        <v>87</v>
      </c>
      <c r="D220" s="4">
        <v>1</v>
      </c>
      <c r="E220" s="5">
        <v>10000</v>
      </c>
      <c r="F220" s="48">
        <f t="shared" si="5"/>
        <v>10000</v>
      </c>
      <c r="G220" s="58"/>
      <c r="H220" s="62"/>
    </row>
    <row r="221" spans="1:8" x14ac:dyDescent="0.25">
      <c r="A221" s="12" t="s">
        <v>332</v>
      </c>
      <c r="B221" s="11" t="s">
        <v>333</v>
      </c>
      <c r="C221" s="3" t="s">
        <v>87</v>
      </c>
      <c r="D221" s="4">
        <v>1</v>
      </c>
      <c r="E221" s="5">
        <v>11000</v>
      </c>
      <c r="F221" s="48">
        <f t="shared" si="5"/>
        <v>11000</v>
      </c>
      <c r="G221" s="58"/>
      <c r="H221" s="62"/>
    </row>
    <row r="222" spans="1:8" x14ac:dyDescent="0.25">
      <c r="A222" s="12" t="s">
        <v>334</v>
      </c>
      <c r="B222" s="11" t="s">
        <v>335</v>
      </c>
      <c r="C222" s="3" t="s">
        <v>87</v>
      </c>
      <c r="D222" s="4">
        <v>1</v>
      </c>
      <c r="E222" s="5">
        <v>3800</v>
      </c>
      <c r="F222" s="48">
        <f t="shared" si="5"/>
        <v>3800</v>
      </c>
      <c r="G222" s="58"/>
      <c r="H222" s="62"/>
    </row>
    <row r="223" spans="1:8" x14ac:dyDescent="0.25">
      <c r="A223" s="12" t="s">
        <v>336</v>
      </c>
      <c r="B223" s="11" t="s">
        <v>337</v>
      </c>
      <c r="C223" s="3" t="s">
        <v>87</v>
      </c>
      <c r="D223" s="4">
        <v>2</v>
      </c>
      <c r="E223" s="5">
        <v>25000</v>
      </c>
      <c r="F223" s="48">
        <f t="shared" si="5"/>
        <v>50000</v>
      </c>
      <c r="G223" s="58"/>
      <c r="H223" s="62"/>
    </row>
    <row r="224" spans="1:8" ht="30" x14ac:dyDescent="0.25">
      <c r="A224" s="12" t="s">
        <v>338</v>
      </c>
      <c r="B224" s="11" t="s">
        <v>339</v>
      </c>
      <c r="C224" s="3" t="s">
        <v>87</v>
      </c>
      <c r="D224" s="4">
        <v>1</v>
      </c>
      <c r="E224" s="5">
        <v>11000</v>
      </c>
      <c r="F224" s="48">
        <f t="shared" si="5"/>
        <v>11000</v>
      </c>
      <c r="G224" s="58"/>
      <c r="H224" s="62"/>
    </row>
    <row r="225" spans="1:8" ht="30" x14ac:dyDescent="0.25">
      <c r="A225" s="12" t="s">
        <v>340</v>
      </c>
      <c r="B225" s="11" t="s">
        <v>341</v>
      </c>
      <c r="C225" s="3" t="s">
        <v>87</v>
      </c>
      <c r="D225" s="4">
        <v>200</v>
      </c>
      <c r="E225" s="5">
        <v>20</v>
      </c>
      <c r="F225" s="48">
        <f t="shared" si="5"/>
        <v>4000</v>
      </c>
      <c r="G225" s="58"/>
      <c r="H225" s="62"/>
    </row>
    <row r="226" spans="1:8" x14ac:dyDescent="0.25">
      <c r="A226" s="12" t="s">
        <v>342</v>
      </c>
      <c r="B226" s="11" t="s">
        <v>343</v>
      </c>
      <c r="C226" s="3" t="s">
        <v>87</v>
      </c>
      <c r="D226" s="4">
        <v>1</v>
      </c>
      <c r="E226" s="5">
        <v>3500</v>
      </c>
      <c r="F226" s="48">
        <f t="shared" si="5"/>
        <v>3500</v>
      </c>
      <c r="G226" s="58"/>
      <c r="H226" s="62"/>
    </row>
    <row r="227" spans="1:8" x14ac:dyDescent="0.25">
      <c r="A227" s="12" t="s">
        <v>344</v>
      </c>
      <c r="B227" s="11" t="s">
        <v>345</v>
      </c>
      <c r="C227" s="3" t="s">
        <v>22</v>
      </c>
      <c r="D227" s="4">
        <v>2</v>
      </c>
      <c r="E227" s="5">
        <v>5000</v>
      </c>
      <c r="F227" s="48">
        <f t="shared" si="5"/>
        <v>10000</v>
      </c>
      <c r="G227" s="58"/>
      <c r="H227" s="62"/>
    </row>
    <row r="228" spans="1:8" ht="30" x14ac:dyDescent="0.25">
      <c r="A228" s="12" t="s">
        <v>346</v>
      </c>
      <c r="B228" s="11" t="s">
        <v>347</v>
      </c>
      <c r="C228" s="3" t="s">
        <v>118</v>
      </c>
      <c r="D228" s="4">
        <v>2000</v>
      </c>
      <c r="E228" s="5">
        <v>160</v>
      </c>
      <c r="F228" s="48">
        <f t="shared" si="5"/>
        <v>320000</v>
      </c>
      <c r="G228" s="58"/>
      <c r="H228" s="62"/>
    </row>
    <row r="229" spans="1:8" ht="30" x14ac:dyDescent="0.25">
      <c r="A229" s="12" t="s">
        <v>348</v>
      </c>
      <c r="B229" s="11" t="s">
        <v>349</v>
      </c>
      <c r="C229" s="3" t="s">
        <v>15</v>
      </c>
      <c r="D229" s="4">
        <v>400</v>
      </c>
      <c r="E229" s="5">
        <v>140</v>
      </c>
      <c r="F229" s="48">
        <f t="shared" si="5"/>
        <v>56000</v>
      </c>
      <c r="G229" s="58"/>
      <c r="H229" s="62"/>
    </row>
    <row r="230" spans="1:8" ht="30" x14ac:dyDescent="0.25">
      <c r="A230" s="12" t="s">
        <v>350</v>
      </c>
      <c r="B230" s="11" t="s">
        <v>351</v>
      </c>
      <c r="C230" s="3" t="s">
        <v>22</v>
      </c>
      <c r="D230" s="4">
        <v>8</v>
      </c>
      <c r="E230" s="5">
        <v>110</v>
      </c>
      <c r="F230" s="48">
        <f t="shared" si="5"/>
        <v>880</v>
      </c>
      <c r="G230" s="58"/>
      <c r="H230" s="62"/>
    </row>
    <row r="231" spans="1:8" ht="30" x14ac:dyDescent="0.25">
      <c r="A231" s="12" t="s">
        <v>352</v>
      </c>
      <c r="B231" s="11" t="s">
        <v>353</v>
      </c>
      <c r="C231" s="3" t="s">
        <v>22</v>
      </c>
      <c r="D231" s="4">
        <v>15</v>
      </c>
      <c r="E231" s="5">
        <v>50</v>
      </c>
      <c r="F231" s="48">
        <f t="shared" si="5"/>
        <v>750</v>
      </c>
      <c r="G231" s="58"/>
      <c r="H231" s="62"/>
    </row>
    <row r="232" spans="1:8" ht="30" x14ac:dyDescent="0.25">
      <c r="A232" s="12" t="s">
        <v>354</v>
      </c>
      <c r="B232" s="11" t="s">
        <v>355</v>
      </c>
      <c r="C232" s="3" t="s">
        <v>22</v>
      </c>
      <c r="D232" s="4">
        <v>2</v>
      </c>
      <c r="E232" s="5">
        <v>250</v>
      </c>
      <c r="F232" s="48">
        <f t="shared" si="5"/>
        <v>500</v>
      </c>
      <c r="G232" s="58"/>
      <c r="H232" s="62"/>
    </row>
    <row r="233" spans="1:8" ht="30" x14ac:dyDescent="0.25">
      <c r="A233" s="12" t="s">
        <v>356</v>
      </c>
      <c r="B233" s="11" t="s">
        <v>357</v>
      </c>
      <c r="C233" s="3" t="s">
        <v>22</v>
      </c>
      <c r="D233" s="4">
        <v>80</v>
      </c>
      <c r="E233" s="5">
        <v>5400</v>
      </c>
      <c r="F233" s="48">
        <f t="shared" si="5"/>
        <v>432000</v>
      </c>
      <c r="G233" s="58"/>
      <c r="H233" s="62"/>
    </row>
    <row r="234" spans="1:8" x14ac:dyDescent="0.25">
      <c r="A234" s="12" t="s">
        <v>358</v>
      </c>
      <c r="B234" s="11" t="s">
        <v>359</v>
      </c>
      <c r="C234" s="3" t="s">
        <v>22</v>
      </c>
      <c r="D234" s="4">
        <v>200</v>
      </c>
      <c r="E234" s="5">
        <v>2000</v>
      </c>
      <c r="F234" s="48">
        <f t="shared" si="5"/>
        <v>400000</v>
      </c>
      <c r="G234" s="58"/>
      <c r="H234" s="62"/>
    </row>
    <row r="235" spans="1:8" ht="30" x14ac:dyDescent="0.25">
      <c r="A235" s="12" t="s">
        <v>360</v>
      </c>
      <c r="B235" s="11" t="s">
        <v>361</v>
      </c>
      <c r="C235" s="3" t="s">
        <v>22</v>
      </c>
      <c r="D235" s="4">
        <v>60</v>
      </c>
      <c r="E235" s="5">
        <v>2150</v>
      </c>
      <c r="F235" s="48">
        <f t="shared" si="5"/>
        <v>129000</v>
      </c>
      <c r="G235" s="58"/>
      <c r="H235" s="62"/>
    </row>
    <row r="236" spans="1:8" ht="30" x14ac:dyDescent="0.25">
      <c r="A236" s="12" t="s">
        <v>362</v>
      </c>
      <c r="B236" s="11" t="s">
        <v>363</v>
      </c>
      <c r="C236" s="3" t="s">
        <v>283</v>
      </c>
      <c r="D236" s="4">
        <v>220</v>
      </c>
      <c r="E236" s="5">
        <v>750</v>
      </c>
      <c r="F236" s="48">
        <f t="shared" si="5"/>
        <v>165000</v>
      </c>
      <c r="G236" s="58"/>
      <c r="H236" s="62"/>
    </row>
    <row r="237" spans="1:8" ht="30" x14ac:dyDescent="0.25">
      <c r="A237" s="12" t="s">
        <v>364</v>
      </c>
      <c r="B237" s="11" t="s">
        <v>365</v>
      </c>
      <c r="C237" s="3" t="s">
        <v>283</v>
      </c>
      <c r="D237" s="4">
        <v>35</v>
      </c>
      <c r="E237" s="5">
        <v>350</v>
      </c>
      <c r="F237" s="48">
        <f t="shared" si="5"/>
        <v>12250</v>
      </c>
      <c r="G237" s="58"/>
      <c r="H237" s="62"/>
    </row>
    <row r="238" spans="1:8" ht="45" x14ac:dyDescent="0.25">
      <c r="A238" s="12" t="s">
        <v>366</v>
      </c>
      <c r="B238" s="11" t="s">
        <v>367</v>
      </c>
      <c r="C238" s="3" t="s">
        <v>233</v>
      </c>
      <c r="D238" s="4">
        <v>1600</v>
      </c>
      <c r="E238" s="5">
        <v>350</v>
      </c>
      <c r="F238" s="48">
        <f t="shared" si="5"/>
        <v>560000</v>
      </c>
      <c r="G238" s="58"/>
      <c r="H238" s="67"/>
    </row>
    <row r="239" spans="1:8" ht="15.75" x14ac:dyDescent="0.25">
      <c r="A239" s="1"/>
      <c r="B239" s="11"/>
      <c r="C239" s="3"/>
      <c r="D239" s="4"/>
      <c r="E239" s="5"/>
      <c r="F239" s="48"/>
      <c r="G239" s="58"/>
      <c r="H239" s="67"/>
    </row>
    <row r="240" spans="1:8" ht="15.75" x14ac:dyDescent="0.25">
      <c r="A240" s="1"/>
      <c r="B240" s="11"/>
      <c r="C240" s="3"/>
      <c r="D240" s="4"/>
      <c r="E240" s="5"/>
      <c r="F240" s="48"/>
      <c r="G240" s="58"/>
      <c r="H240" s="67"/>
    </row>
    <row r="241" spans="1:8" ht="15.75" x14ac:dyDescent="0.25">
      <c r="A241" s="6" t="s">
        <v>368</v>
      </c>
      <c r="B241" s="7" t="s">
        <v>369</v>
      </c>
      <c r="C241" s="8" t="s">
        <v>6</v>
      </c>
      <c r="D241" s="9" t="s">
        <v>6</v>
      </c>
      <c r="E241" s="10" t="s">
        <v>6</v>
      </c>
      <c r="F241" s="49">
        <v>22923615</v>
      </c>
      <c r="G241" s="58"/>
      <c r="H241" s="62"/>
    </row>
    <row r="242" spans="1:8" ht="30" x14ac:dyDescent="0.25">
      <c r="A242" s="1"/>
      <c r="B242" s="14" t="s">
        <v>1056</v>
      </c>
      <c r="C242" s="3"/>
      <c r="D242" s="4"/>
      <c r="E242" s="5"/>
      <c r="F242" s="48"/>
      <c r="G242" s="58"/>
      <c r="H242" s="62"/>
    </row>
    <row r="243" spans="1:8" ht="15.75" x14ac:dyDescent="0.25">
      <c r="A243" s="6" t="s">
        <v>370</v>
      </c>
      <c r="B243" s="7" t="s">
        <v>230</v>
      </c>
      <c r="C243" s="8" t="s">
        <v>6</v>
      </c>
      <c r="D243" s="9" t="s">
        <v>6</v>
      </c>
      <c r="E243" s="10" t="s">
        <v>6</v>
      </c>
      <c r="F243" s="49">
        <v>141624</v>
      </c>
      <c r="G243" s="69" t="s">
        <v>1040</v>
      </c>
      <c r="H243" s="62"/>
    </row>
    <row r="244" spans="1:8" x14ac:dyDescent="0.25">
      <c r="A244" s="1"/>
      <c r="B244" s="11"/>
      <c r="C244" s="3"/>
      <c r="D244" s="4"/>
      <c r="E244" s="5"/>
      <c r="F244" s="48"/>
      <c r="G244" s="64">
        <v>0</v>
      </c>
      <c r="H244" s="62">
        <f>(100%+G244)*F243</f>
        <v>141624</v>
      </c>
    </row>
    <row r="245" spans="1:8" ht="15.75" x14ac:dyDescent="0.25">
      <c r="A245" s="6" t="s">
        <v>371</v>
      </c>
      <c r="B245" s="7" t="s">
        <v>372</v>
      </c>
      <c r="C245" s="8" t="s">
        <v>6</v>
      </c>
      <c r="D245" s="9" t="s">
        <v>6</v>
      </c>
      <c r="E245" s="10" t="s">
        <v>6</v>
      </c>
      <c r="F245" s="49">
        <v>60024</v>
      </c>
      <c r="G245" s="58"/>
      <c r="H245" s="65"/>
    </row>
    <row r="246" spans="1:8" ht="30" x14ac:dyDescent="0.25">
      <c r="A246" s="12" t="s">
        <v>373</v>
      </c>
      <c r="B246" s="11" t="s">
        <v>374</v>
      </c>
      <c r="C246" s="3" t="s">
        <v>233</v>
      </c>
      <c r="D246" s="4">
        <v>100</v>
      </c>
      <c r="E246" s="5">
        <v>86</v>
      </c>
      <c r="F246" s="48">
        <f>D246*E246</f>
        <v>8600</v>
      </c>
      <c r="G246" s="58"/>
      <c r="H246" s="62"/>
    </row>
    <row r="247" spans="1:8" ht="30" x14ac:dyDescent="0.25">
      <c r="A247" s="12" t="s">
        <v>375</v>
      </c>
      <c r="B247" s="11" t="s">
        <v>376</v>
      </c>
      <c r="C247" s="3" t="s">
        <v>233</v>
      </c>
      <c r="D247" s="4">
        <v>500</v>
      </c>
      <c r="E247" s="5">
        <v>87</v>
      </c>
      <c r="F247" s="48">
        <f>D247*E247</f>
        <v>43500</v>
      </c>
      <c r="G247" s="58"/>
      <c r="H247" s="62"/>
    </row>
    <row r="248" spans="1:8" ht="30" x14ac:dyDescent="0.25">
      <c r="A248" s="12" t="s">
        <v>377</v>
      </c>
      <c r="B248" s="11" t="s">
        <v>378</v>
      </c>
      <c r="C248" s="3" t="s">
        <v>233</v>
      </c>
      <c r="D248" s="4">
        <v>70</v>
      </c>
      <c r="E248" s="5">
        <v>104</v>
      </c>
      <c r="F248" s="48">
        <f>D248*E248</f>
        <v>7280</v>
      </c>
      <c r="G248" s="58"/>
      <c r="H248" s="62"/>
    </row>
    <row r="249" spans="1:8" ht="30" x14ac:dyDescent="0.25">
      <c r="A249" s="12" t="s">
        <v>379</v>
      </c>
      <c r="B249" s="11" t="s">
        <v>380</v>
      </c>
      <c r="C249" s="3" t="s">
        <v>233</v>
      </c>
      <c r="D249" s="4">
        <v>2</v>
      </c>
      <c r="E249" s="5">
        <v>97</v>
      </c>
      <c r="F249" s="48">
        <f>D249*E249</f>
        <v>194</v>
      </c>
      <c r="G249" s="58"/>
      <c r="H249" s="62"/>
    </row>
    <row r="250" spans="1:8" ht="30" x14ac:dyDescent="0.25">
      <c r="A250" s="12" t="s">
        <v>381</v>
      </c>
      <c r="B250" s="11" t="s">
        <v>382</v>
      </c>
      <c r="C250" s="3" t="s">
        <v>233</v>
      </c>
      <c r="D250" s="4">
        <v>5</v>
      </c>
      <c r="E250" s="5">
        <v>90</v>
      </c>
      <c r="F250" s="48">
        <f>D250*E250</f>
        <v>450</v>
      </c>
      <c r="G250" s="60"/>
      <c r="H250" s="67"/>
    </row>
    <row r="251" spans="1:8" x14ac:dyDescent="0.25">
      <c r="A251" s="1"/>
      <c r="B251" s="11"/>
      <c r="C251" s="3"/>
      <c r="D251" s="4"/>
      <c r="E251" s="5"/>
      <c r="F251" s="48"/>
      <c r="G251" s="58"/>
      <c r="H251" s="62"/>
    </row>
    <row r="252" spans="1:8" ht="15.75" x14ac:dyDescent="0.25">
      <c r="A252" s="6" t="s">
        <v>383</v>
      </c>
      <c r="B252" s="7" t="s">
        <v>384</v>
      </c>
      <c r="C252" s="8" t="s">
        <v>6</v>
      </c>
      <c r="D252" s="9" t="s">
        <v>6</v>
      </c>
      <c r="E252" s="10" t="s">
        <v>6</v>
      </c>
      <c r="F252" s="49">
        <v>81600</v>
      </c>
      <c r="G252" s="58"/>
      <c r="H252" s="62"/>
    </row>
    <row r="253" spans="1:8" ht="30" x14ac:dyDescent="0.25">
      <c r="A253" s="12" t="s">
        <v>385</v>
      </c>
      <c r="B253" s="11" t="s">
        <v>386</v>
      </c>
      <c r="C253" s="3" t="s">
        <v>233</v>
      </c>
      <c r="D253" s="4">
        <v>1600</v>
      </c>
      <c r="E253" s="5">
        <v>51</v>
      </c>
      <c r="F253" s="48">
        <f>D253*E253</f>
        <v>81600</v>
      </c>
      <c r="G253" s="58"/>
      <c r="H253" s="62"/>
    </row>
    <row r="254" spans="1:8" ht="15.75" x14ac:dyDescent="0.25">
      <c r="A254" s="1"/>
      <c r="B254" s="11"/>
      <c r="C254" s="3"/>
      <c r="D254" s="4"/>
      <c r="E254" s="5"/>
      <c r="F254" s="48"/>
      <c r="G254" s="60"/>
      <c r="H254" s="67"/>
    </row>
    <row r="255" spans="1:8" ht="15.75" x14ac:dyDescent="0.25">
      <c r="A255" s="6" t="s">
        <v>387</v>
      </c>
      <c r="B255" s="7" t="s">
        <v>388</v>
      </c>
      <c r="C255" s="8" t="s">
        <v>6</v>
      </c>
      <c r="D255" s="9" t="s">
        <v>6</v>
      </c>
      <c r="E255" s="10" t="s">
        <v>6</v>
      </c>
      <c r="F255" s="49">
        <v>3068725</v>
      </c>
      <c r="G255" s="69" t="s">
        <v>1041</v>
      </c>
      <c r="H255" s="62"/>
    </row>
    <row r="256" spans="1:8" x14ac:dyDescent="0.25">
      <c r="A256" s="1"/>
      <c r="B256" s="11"/>
      <c r="C256" s="3"/>
      <c r="D256" s="4"/>
      <c r="E256" s="5"/>
      <c r="F256" s="48"/>
      <c r="G256" s="64">
        <v>0</v>
      </c>
      <c r="H256" s="62">
        <f>(100%+G256)*F255</f>
        <v>3068725</v>
      </c>
    </row>
    <row r="257" spans="1:8" ht="15.75" x14ac:dyDescent="0.25">
      <c r="A257" s="6" t="s">
        <v>389</v>
      </c>
      <c r="B257" s="7" t="s">
        <v>390</v>
      </c>
      <c r="C257" s="8" t="s">
        <v>6</v>
      </c>
      <c r="D257" s="9" t="s">
        <v>6</v>
      </c>
      <c r="E257" s="10" t="s">
        <v>6</v>
      </c>
      <c r="F257" s="49">
        <v>1214400</v>
      </c>
      <c r="G257" s="58"/>
      <c r="H257" s="65"/>
    </row>
    <row r="258" spans="1:8" ht="30" x14ac:dyDescent="0.25">
      <c r="A258" s="12" t="s">
        <v>391</v>
      </c>
      <c r="B258" s="11" t="s">
        <v>392</v>
      </c>
      <c r="C258" s="3" t="s">
        <v>252</v>
      </c>
      <c r="D258" s="4">
        <v>220</v>
      </c>
      <c r="E258" s="5">
        <v>5520</v>
      </c>
      <c r="F258" s="48">
        <f>D258*E258</f>
        <v>1214400</v>
      </c>
      <c r="G258" s="60"/>
      <c r="H258" s="67"/>
    </row>
    <row r="259" spans="1:8" x14ac:dyDescent="0.25">
      <c r="A259" s="1"/>
      <c r="B259" s="11"/>
      <c r="C259" s="3"/>
      <c r="D259" s="4"/>
      <c r="E259" s="5"/>
      <c r="F259" s="48"/>
      <c r="G259" s="58"/>
      <c r="H259" s="62"/>
    </row>
    <row r="260" spans="1:8" ht="15.75" x14ac:dyDescent="0.25">
      <c r="A260" s="6" t="s">
        <v>393</v>
      </c>
      <c r="B260" s="7" t="s">
        <v>394</v>
      </c>
      <c r="C260" s="8" t="s">
        <v>6</v>
      </c>
      <c r="D260" s="9" t="s">
        <v>6</v>
      </c>
      <c r="E260" s="10" t="s">
        <v>6</v>
      </c>
      <c r="F260" s="49">
        <v>278700</v>
      </c>
      <c r="G260" s="58"/>
      <c r="H260" s="62"/>
    </row>
    <row r="261" spans="1:8" x14ac:dyDescent="0.25">
      <c r="A261" s="12" t="s">
        <v>395</v>
      </c>
      <c r="B261" s="11" t="s">
        <v>396</v>
      </c>
      <c r="C261" s="3" t="s">
        <v>118</v>
      </c>
      <c r="D261" s="4">
        <v>1500</v>
      </c>
      <c r="E261" s="5">
        <v>61</v>
      </c>
      <c r="F261" s="48">
        <f>D261*E261</f>
        <v>91500</v>
      </c>
      <c r="G261" s="58"/>
      <c r="H261" s="62"/>
    </row>
    <row r="262" spans="1:8" ht="15.75" x14ac:dyDescent="0.25">
      <c r="A262" s="12" t="s">
        <v>397</v>
      </c>
      <c r="B262" s="11" t="s">
        <v>398</v>
      </c>
      <c r="C262" s="3" t="s">
        <v>118</v>
      </c>
      <c r="D262" s="4">
        <v>12000</v>
      </c>
      <c r="E262" s="5">
        <v>15.6</v>
      </c>
      <c r="F262" s="48">
        <f>D262*E262</f>
        <v>187200</v>
      </c>
      <c r="G262" s="60"/>
      <c r="H262" s="67"/>
    </row>
    <row r="263" spans="1:8" x14ac:dyDescent="0.25">
      <c r="A263" s="1"/>
      <c r="B263" s="11"/>
      <c r="C263" s="3"/>
      <c r="D263" s="4"/>
      <c r="E263" s="5"/>
      <c r="F263" s="48"/>
      <c r="G263" s="58"/>
      <c r="H263" s="62"/>
    </row>
    <row r="264" spans="1:8" ht="15.75" x14ac:dyDescent="0.25">
      <c r="A264" s="6" t="s">
        <v>399</v>
      </c>
      <c r="B264" s="7" t="s">
        <v>400</v>
      </c>
      <c r="C264" s="8" t="s">
        <v>6</v>
      </c>
      <c r="D264" s="9" t="s">
        <v>6</v>
      </c>
      <c r="E264" s="10" t="s">
        <v>6</v>
      </c>
      <c r="F264" s="49">
        <v>550950</v>
      </c>
      <c r="G264" s="58"/>
      <c r="H264" s="62"/>
    </row>
    <row r="265" spans="1:8" ht="30" x14ac:dyDescent="0.25">
      <c r="A265" s="12" t="s">
        <v>401</v>
      </c>
      <c r="B265" s="11" t="s">
        <v>402</v>
      </c>
      <c r="C265" s="3" t="s">
        <v>233</v>
      </c>
      <c r="D265" s="4">
        <v>85</v>
      </c>
      <c r="E265" s="5">
        <v>1590</v>
      </c>
      <c r="F265" s="48">
        <f>D265*E265</f>
        <v>135150</v>
      </c>
      <c r="G265" s="58"/>
      <c r="H265" s="62"/>
    </row>
    <row r="266" spans="1:8" ht="30" x14ac:dyDescent="0.25">
      <c r="A266" s="12" t="s">
        <v>403</v>
      </c>
      <c r="B266" s="11" t="s">
        <v>404</v>
      </c>
      <c r="C266" s="3" t="s">
        <v>233</v>
      </c>
      <c r="D266" s="4">
        <v>270</v>
      </c>
      <c r="E266" s="5">
        <v>1540</v>
      </c>
      <c r="F266" s="48">
        <f>D266*E266</f>
        <v>415800</v>
      </c>
      <c r="G266" s="60"/>
      <c r="H266" s="67"/>
    </row>
    <row r="267" spans="1:8" x14ac:dyDescent="0.25">
      <c r="A267" s="1"/>
      <c r="B267" s="11"/>
      <c r="C267" s="3"/>
      <c r="D267" s="4"/>
      <c r="E267" s="5"/>
      <c r="F267" s="48"/>
      <c r="G267" s="58"/>
      <c r="H267" s="62"/>
    </row>
    <row r="268" spans="1:8" ht="15.75" x14ac:dyDescent="0.25">
      <c r="A268" s="6" t="s">
        <v>405</v>
      </c>
      <c r="B268" s="7" t="s">
        <v>406</v>
      </c>
      <c r="C268" s="8" t="s">
        <v>6</v>
      </c>
      <c r="D268" s="9" t="s">
        <v>6</v>
      </c>
      <c r="E268" s="10" t="s">
        <v>6</v>
      </c>
      <c r="F268" s="49">
        <v>411980</v>
      </c>
      <c r="G268" s="58"/>
      <c r="H268" s="62"/>
    </row>
    <row r="269" spans="1:8" ht="45" x14ac:dyDescent="0.25">
      <c r="A269" s="12" t="s">
        <v>407</v>
      </c>
      <c r="B269" s="11" t="s">
        <v>408</v>
      </c>
      <c r="C269" s="3" t="s">
        <v>233</v>
      </c>
      <c r="D269" s="4">
        <v>40</v>
      </c>
      <c r="E269" s="5">
        <v>2060</v>
      </c>
      <c r="F269" s="48">
        <f t="shared" ref="F269:F274" si="6">D269*E269</f>
        <v>82400</v>
      </c>
      <c r="G269" s="58"/>
      <c r="H269" s="62"/>
    </row>
    <row r="270" spans="1:8" ht="45" x14ac:dyDescent="0.25">
      <c r="A270" s="12" t="s">
        <v>409</v>
      </c>
      <c r="B270" s="11" t="s">
        <v>410</v>
      </c>
      <c r="C270" s="3" t="s">
        <v>233</v>
      </c>
      <c r="D270" s="4">
        <v>70</v>
      </c>
      <c r="E270" s="5">
        <v>2020</v>
      </c>
      <c r="F270" s="48">
        <f t="shared" si="6"/>
        <v>141400</v>
      </c>
      <c r="G270" s="58"/>
      <c r="H270" s="62"/>
    </row>
    <row r="271" spans="1:8" ht="45" x14ac:dyDescent="0.25">
      <c r="A271" s="12" t="s">
        <v>411</v>
      </c>
      <c r="B271" s="11" t="s">
        <v>412</v>
      </c>
      <c r="C271" s="3" t="s">
        <v>233</v>
      </c>
      <c r="D271" s="4">
        <v>2</v>
      </c>
      <c r="E271" s="5">
        <v>1940</v>
      </c>
      <c r="F271" s="48">
        <f t="shared" si="6"/>
        <v>3880</v>
      </c>
      <c r="G271" s="58"/>
      <c r="H271" s="62"/>
    </row>
    <row r="272" spans="1:8" ht="45" x14ac:dyDescent="0.25">
      <c r="A272" s="12" t="s">
        <v>413</v>
      </c>
      <c r="B272" s="11" t="s">
        <v>414</v>
      </c>
      <c r="C272" s="3" t="s">
        <v>233</v>
      </c>
      <c r="D272" s="4">
        <v>4</v>
      </c>
      <c r="E272" s="5">
        <v>1820</v>
      </c>
      <c r="F272" s="48">
        <f t="shared" si="6"/>
        <v>7280</v>
      </c>
      <c r="G272" s="58"/>
      <c r="H272" s="62"/>
    </row>
    <row r="273" spans="1:8" ht="45" x14ac:dyDescent="0.25">
      <c r="A273" s="12" t="s">
        <v>415</v>
      </c>
      <c r="B273" s="11" t="s">
        <v>416</v>
      </c>
      <c r="C273" s="3" t="s">
        <v>233</v>
      </c>
      <c r="D273" s="4">
        <v>100</v>
      </c>
      <c r="E273" s="5">
        <v>1770</v>
      </c>
      <c r="F273" s="48">
        <f t="shared" si="6"/>
        <v>177000</v>
      </c>
      <c r="G273" s="60"/>
      <c r="H273" s="67"/>
    </row>
    <row r="274" spans="1:8" ht="30" x14ac:dyDescent="0.25">
      <c r="A274" s="12" t="s">
        <v>417</v>
      </c>
      <c r="B274" s="11" t="s">
        <v>418</v>
      </c>
      <c r="C274" s="3" t="s">
        <v>87</v>
      </c>
      <c r="D274" s="4">
        <v>100</v>
      </c>
      <c r="E274" s="5">
        <v>0.2</v>
      </c>
      <c r="F274" s="48">
        <f t="shared" si="6"/>
        <v>20</v>
      </c>
      <c r="G274" s="58"/>
      <c r="H274" s="62"/>
    </row>
    <row r="275" spans="1:8" x14ac:dyDescent="0.25">
      <c r="A275" s="1"/>
      <c r="B275" s="11"/>
      <c r="C275" s="3"/>
      <c r="D275" s="4"/>
      <c r="E275" s="5"/>
      <c r="F275" s="48"/>
      <c r="G275" s="58"/>
      <c r="H275" s="62"/>
    </row>
    <row r="276" spans="1:8" ht="15.75" x14ac:dyDescent="0.25">
      <c r="A276" s="6" t="s">
        <v>419</v>
      </c>
      <c r="B276" s="7" t="s">
        <v>420</v>
      </c>
      <c r="C276" s="8" t="s">
        <v>6</v>
      </c>
      <c r="D276" s="9" t="s">
        <v>6</v>
      </c>
      <c r="E276" s="10" t="s">
        <v>6</v>
      </c>
      <c r="F276" s="49">
        <v>367415</v>
      </c>
      <c r="G276" s="58"/>
      <c r="H276" s="62"/>
    </row>
    <row r="277" spans="1:8" ht="30" x14ac:dyDescent="0.25">
      <c r="A277" s="12" t="s">
        <v>421</v>
      </c>
      <c r="B277" s="11" t="s">
        <v>422</v>
      </c>
      <c r="C277" s="3" t="s">
        <v>118</v>
      </c>
      <c r="D277" s="4">
        <v>475</v>
      </c>
      <c r="E277" s="5">
        <v>659</v>
      </c>
      <c r="F277" s="48">
        <f>D277*E277</f>
        <v>313025</v>
      </c>
      <c r="G277" s="58"/>
      <c r="H277" s="62"/>
    </row>
    <row r="278" spans="1:8" ht="45" x14ac:dyDescent="0.25">
      <c r="A278" s="12" t="s">
        <v>423</v>
      </c>
      <c r="B278" s="11" t="s">
        <v>424</v>
      </c>
      <c r="C278" s="3" t="s">
        <v>233</v>
      </c>
      <c r="D278" s="4">
        <v>15</v>
      </c>
      <c r="E278" s="5">
        <v>1650</v>
      </c>
      <c r="F278" s="48">
        <f>D278*E278</f>
        <v>24750</v>
      </c>
      <c r="G278" s="58"/>
      <c r="H278" s="62"/>
    </row>
    <row r="279" spans="1:8" ht="15.75" x14ac:dyDescent="0.25">
      <c r="A279" s="12" t="s">
        <v>425</v>
      </c>
      <c r="B279" s="11" t="s">
        <v>426</v>
      </c>
      <c r="C279" s="3" t="s">
        <v>233</v>
      </c>
      <c r="D279" s="4">
        <v>10</v>
      </c>
      <c r="E279" s="5">
        <v>1720</v>
      </c>
      <c r="F279" s="48">
        <f>D279*E279</f>
        <v>17200</v>
      </c>
      <c r="G279" s="60"/>
      <c r="H279" s="67"/>
    </row>
    <row r="280" spans="1:8" x14ac:dyDescent="0.25">
      <c r="A280" s="12" t="s">
        <v>427</v>
      </c>
      <c r="B280" s="11" t="s">
        <v>428</v>
      </c>
      <c r="C280" s="3" t="s">
        <v>118</v>
      </c>
      <c r="D280" s="4">
        <v>400</v>
      </c>
      <c r="E280" s="5">
        <v>31.1</v>
      </c>
      <c r="F280" s="48">
        <f>D280*E280</f>
        <v>12440</v>
      </c>
      <c r="G280" s="58"/>
      <c r="H280" s="62"/>
    </row>
    <row r="281" spans="1:8" x14ac:dyDescent="0.25">
      <c r="A281" s="1"/>
      <c r="B281" s="11"/>
      <c r="C281" s="3"/>
      <c r="D281" s="4"/>
      <c r="E281" s="5"/>
      <c r="F281" s="48"/>
      <c r="G281" s="58"/>
      <c r="H281" s="62"/>
    </row>
    <row r="282" spans="1:8" ht="15.75" x14ac:dyDescent="0.25">
      <c r="A282" s="6" t="s">
        <v>429</v>
      </c>
      <c r="B282" s="7" t="s">
        <v>430</v>
      </c>
      <c r="C282" s="8" t="s">
        <v>6</v>
      </c>
      <c r="D282" s="9" t="s">
        <v>6</v>
      </c>
      <c r="E282" s="10" t="s">
        <v>6</v>
      </c>
      <c r="F282" s="49">
        <v>0</v>
      </c>
      <c r="G282" s="60"/>
      <c r="H282" s="67"/>
    </row>
    <row r="283" spans="1:8" x14ac:dyDescent="0.25">
      <c r="A283" s="12" t="s">
        <v>431</v>
      </c>
      <c r="B283" s="11" t="s">
        <v>432</v>
      </c>
      <c r="C283" s="3" t="s">
        <v>233</v>
      </c>
      <c r="D283" s="4">
        <v>0</v>
      </c>
      <c r="E283" s="5">
        <v>1950</v>
      </c>
      <c r="F283" s="48">
        <f>D283*E283</f>
        <v>0</v>
      </c>
      <c r="G283" s="58"/>
      <c r="H283" s="62"/>
    </row>
    <row r="284" spans="1:8" x14ac:dyDescent="0.25">
      <c r="A284" s="1"/>
      <c r="B284" s="11"/>
      <c r="C284" s="3"/>
      <c r="D284" s="4"/>
      <c r="E284" s="5"/>
      <c r="F284" s="48"/>
      <c r="G284" s="58"/>
      <c r="H284" s="62"/>
    </row>
    <row r="285" spans="1:8" ht="15.75" x14ac:dyDescent="0.25">
      <c r="A285" s="6" t="s">
        <v>433</v>
      </c>
      <c r="B285" s="7" t="s">
        <v>434</v>
      </c>
      <c r="C285" s="8" t="s">
        <v>6</v>
      </c>
      <c r="D285" s="9" t="s">
        <v>6</v>
      </c>
      <c r="E285" s="10" t="s">
        <v>6</v>
      </c>
      <c r="F285" s="49">
        <v>7260</v>
      </c>
      <c r="G285" s="60"/>
      <c r="H285" s="67"/>
    </row>
    <row r="286" spans="1:8" ht="30" x14ac:dyDescent="0.25">
      <c r="A286" s="12" t="s">
        <v>435</v>
      </c>
      <c r="B286" s="11" t="s">
        <v>436</v>
      </c>
      <c r="C286" s="3" t="s">
        <v>233</v>
      </c>
      <c r="D286" s="4">
        <v>3</v>
      </c>
      <c r="E286" s="5">
        <v>2420</v>
      </c>
      <c r="F286" s="48">
        <f>D286*E286</f>
        <v>7260</v>
      </c>
      <c r="G286" s="58"/>
      <c r="H286" s="62"/>
    </row>
    <row r="287" spans="1:8" x14ac:dyDescent="0.25">
      <c r="A287" s="1"/>
      <c r="B287" s="11"/>
      <c r="C287" s="3"/>
      <c r="D287" s="4"/>
      <c r="E287" s="5"/>
      <c r="F287" s="48"/>
      <c r="G287" s="58"/>
      <c r="H287" s="62"/>
    </row>
    <row r="288" spans="1:8" ht="15.75" x14ac:dyDescent="0.25">
      <c r="A288" s="6" t="s">
        <v>437</v>
      </c>
      <c r="B288" s="7" t="s">
        <v>438</v>
      </c>
      <c r="C288" s="8" t="s">
        <v>6</v>
      </c>
      <c r="D288" s="9" t="s">
        <v>6</v>
      </c>
      <c r="E288" s="10" t="s">
        <v>6</v>
      </c>
      <c r="F288" s="49">
        <v>0</v>
      </c>
      <c r="G288" s="60"/>
      <c r="H288" s="67"/>
    </row>
    <row r="289" spans="1:8" ht="30" x14ac:dyDescent="0.25">
      <c r="A289" s="12" t="s">
        <v>439</v>
      </c>
      <c r="B289" s="11" t="s">
        <v>440</v>
      </c>
      <c r="C289" s="3" t="s">
        <v>118</v>
      </c>
      <c r="D289" s="4">
        <v>0</v>
      </c>
      <c r="E289" s="5">
        <v>735</v>
      </c>
      <c r="F289" s="48">
        <f>D289*E289</f>
        <v>0</v>
      </c>
      <c r="G289" s="58"/>
      <c r="H289" s="62"/>
    </row>
    <row r="290" spans="1:8" x14ac:dyDescent="0.25">
      <c r="A290" s="1"/>
      <c r="B290" s="11"/>
      <c r="C290" s="3"/>
      <c r="D290" s="4"/>
      <c r="E290" s="5"/>
      <c r="F290" s="48"/>
      <c r="G290" s="58"/>
      <c r="H290" s="62"/>
    </row>
    <row r="291" spans="1:8" ht="15.75" x14ac:dyDescent="0.25">
      <c r="A291" s="6" t="s">
        <v>441</v>
      </c>
      <c r="B291" s="7" t="s">
        <v>442</v>
      </c>
      <c r="C291" s="8" t="s">
        <v>6</v>
      </c>
      <c r="D291" s="9" t="s">
        <v>6</v>
      </c>
      <c r="E291" s="10" t="s">
        <v>6</v>
      </c>
      <c r="F291" s="49">
        <v>220770</v>
      </c>
      <c r="G291" s="60"/>
      <c r="H291" s="67"/>
    </row>
    <row r="292" spans="1:8" x14ac:dyDescent="0.25">
      <c r="A292" s="12" t="s">
        <v>443</v>
      </c>
      <c r="B292" s="11" t="s">
        <v>444</v>
      </c>
      <c r="C292" s="3" t="s">
        <v>233</v>
      </c>
      <c r="D292" s="4">
        <v>2230</v>
      </c>
      <c r="E292" s="5">
        <v>42</v>
      </c>
      <c r="F292" s="48">
        <f>D292*E292</f>
        <v>93660</v>
      </c>
      <c r="G292" s="58"/>
      <c r="H292" s="62"/>
    </row>
    <row r="293" spans="1:8" ht="30" x14ac:dyDescent="0.25">
      <c r="A293" s="12" t="s">
        <v>445</v>
      </c>
      <c r="B293" s="11" t="s">
        <v>446</v>
      </c>
      <c r="C293" s="3" t="s">
        <v>233</v>
      </c>
      <c r="D293" s="4">
        <v>2230</v>
      </c>
      <c r="E293" s="5">
        <v>57</v>
      </c>
      <c r="F293" s="48">
        <f>D293*E293</f>
        <v>127110</v>
      </c>
      <c r="G293" s="58"/>
      <c r="H293" s="62"/>
    </row>
    <row r="294" spans="1:8" x14ac:dyDescent="0.25">
      <c r="A294" s="1"/>
      <c r="B294" s="11"/>
      <c r="C294" s="3"/>
      <c r="D294" s="4"/>
      <c r="E294" s="5"/>
      <c r="F294" s="48"/>
      <c r="G294" s="58"/>
      <c r="H294" s="62"/>
    </row>
    <row r="295" spans="1:8" ht="31.5" x14ac:dyDescent="0.25">
      <c r="A295" s="6" t="s">
        <v>447</v>
      </c>
      <c r="B295" s="7" t="s">
        <v>448</v>
      </c>
      <c r="C295" s="8" t="s">
        <v>6</v>
      </c>
      <c r="D295" s="9" t="s">
        <v>6</v>
      </c>
      <c r="E295" s="10" t="s">
        <v>6</v>
      </c>
      <c r="F295" s="49">
        <v>17250</v>
      </c>
      <c r="G295" s="60"/>
      <c r="H295" s="67"/>
    </row>
    <row r="296" spans="1:8" ht="45" x14ac:dyDescent="0.25">
      <c r="A296" s="12" t="s">
        <v>449</v>
      </c>
      <c r="B296" s="11" t="s">
        <v>450</v>
      </c>
      <c r="C296" s="3" t="s">
        <v>118</v>
      </c>
      <c r="D296" s="4">
        <v>30</v>
      </c>
      <c r="E296" s="5">
        <v>575</v>
      </c>
      <c r="F296" s="48">
        <f>D296*E296</f>
        <v>17250</v>
      </c>
      <c r="G296" s="60"/>
      <c r="H296" s="67"/>
    </row>
    <row r="297" spans="1:8" x14ac:dyDescent="0.25">
      <c r="A297" s="1"/>
      <c r="B297" s="11"/>
      <c r="C297" s="3"/>
      <c r="D297" s="4"/>
      <c r="E297" s="5"/>
      <c r="F297" s="48"/>
      <c r="G297" s="58"/>
      <c r="H297" s="62"/>
    </row>
    <row r="298" spans="1:8" ht="15.75" x14ac:dyDescent="0.25">
      <c r="A298" s="6" t="s">
        <v>451</v>
      </c>
      <c r="B298" s="7" t="s">
        <v>452</v>
      </c>
      <c r="C298" s="8" t="s">
        <v>6</v>
      </c>
      <c r="D298" s="9" t="s">
        <v>6</v>
      </c>
      <c r="E298" s="10" t="s">
        <v>6</v>
      </c>
      <c r="F298" s="49">
        <v>30000</v>
      </c>
      <c r="G298" s="69" t="s">
        <v>1042</v>
      </c>
      <c r="H298" s="62"/>
    </row>
    <row r="299" spans="1:8" x14ac:dyDescent="0.25">
      <c r="A299" s="1"/>
      <c r="B299" s="11"/>
      <c r="C299" s="3"/>
      <c r="D299" s="4"/>
      <c r="E299" s="5"/>
      <c r="F299" s="48"/>
      <c r="G299" s="64">
        <v>0</v>
      </c>
      <c r="H299" s="62">
        <f>(100%+G299)*F298</f>
        <v>30000</v>
      </c>
    </row>
    <row r="300" spans="1:8" ht="31.5" x14ac:dyDescent="0.25">
      <c r="A300" s="6" t="s">
        <v>453</v>
      </c>
      <c r="B300" s="7" t="s">
        <v>454</v>
      </c>
      <c r="C300" s="8" t="s">
        <v>6</v>
      </c>
      <c r="D300" s="9" t="s">
        <v>6</v>
      </c>
      <c r="E300" s="10" t="s">
        <v>6</v>
      </c>
      <c r="F300" s="49">
        <v>30000</v>
      </c>
      <c r="G300" s="60"/>
      <c r="H300" s="65"/>
    </row>
    <row r="301" spans="1:8" ht="45" x14ac:dyDescent="0.25">
      <c r="A301" s="12" t="s">
        <v>455</v>
      </c>
      <c r="B301" s="11" t="s">
        <v>456</v>
      </c>
      <c r="C301" s="3" t="s">
        <v>118</v>
      </c>
      <c r="D301" s="4">
        <v>1000</v>
      </c>
      <c r="E301" s="5">
        <v>30</v>
      </c>
      <c r="F301" s="48">
        <f>D301*E301</f>
        <v>30000</v>
      </c>
      <c r="G301" s="60"/>
      <c r="H301" s="67"/>
    </row>
    <row r="302" spans="1:8" x14ac:dyDescent="0.25">
      <c r="A302" s="1"/>
      <c r="B302" s="11"/>
      <c r="C302" s="3"/>
      <c r="D302" s="4"/>
      <c r="E302" s="5"/>
      <c r="F302" s="48"/>
      <c r="G302" s="58"/>
      <c r="H302" s="62"/>
    </row>
    <row r="303" spans="1:8" ht="15.75" x14ac:dyDescent="0.25">
      <c r="A303" s="6" t="s">
        <v>457</v>
      </c>
      <c r="B303" s="7" t="s">
        <v>458</v>
      </c>
      <c r="C303" s="8" t="s">
        <v>6</v>
      </c>
      <c r="D303" s="9" t="s">
        <v>6</v>
      </c>
      <c r="E303" s="10" t="s">
        <v>6</v>
      </c>
      <c r="F303" s="49">
        <v>279400</v>
      </c>
      <c r="G303" s="69" t="s">
        <v>1043</v>
      </c>
      <c r="H303" s="62"/>
    </row>
    <row r="304" spans="1:8" x14ac:dyDescent="0.25">
      <c r="A304" s="1"/>
      <c r="B304" s="11"/>
      <c r="C304" s="3"/>
      <c r="D304" s="4"/>
      <c r="E304" s="5"/>
      <c r="F304" s="48"/>
      <c r="G304" s="64">
        <v>0</v>
      </c>
      <c r="H304" s="62">
        <f>(100%+G304)*F303</f>
        <v>279400</v>
      </c>
    </row>
    <row r="305" spans="1:8" ht="15.75" x14ac:dyDescent="0.25">
      <c r="A305" s="6" t="s">
        <v>459</v>
      </c>
      <c r="B305" s="7" t="s">
        <v>460</v>
      </c>
      <c r="C305" s="8" t="s">
        <v>6</v>
      </c>
      <c r="D305" s="9" t="s">
        <v>6</v>
      </c>
      <c r="E305" s="10" t="s">
        <v>6</v>
      </c>
      <c r="F305" s="49">
        <v>279400</v>
      </c>
      <c r="G305" s="60"/>
      <c r="H305" s="65"/>
    </row>
    <row r="306" spans="1:8" ht="90" x14ac:dyDescent="0.25">
      <c r="A306" s="12" t="s">
        <v>461</v>
      </c>
      <c r="B306" s="11" t="s">
        <v>462</v>
      </c>
      <c r="C306" s="3" t="s">
        <v>283</v>
      </c>
      <c r="D306" s="4">
        <v>220</v>
      </c>
      <c r="E306" s="5">
        <v>1270</v>
      </c>
      <c r="F306" s="48">
        <f>D306*E306</f>
        <v>279400</v>
      </c>
      <c r="G306" s="60"/>
      <c r="H306" s="67"/>
    </row>
    <row r="307" spans="1:8" x14ac:dyDescent="0.25">
      <c r="A307" s="1"/>
      <c r="B307" s="11"/>
      <c r="C307" s="3"/>
      <c r="D307" s="4"/>
      <c r="E307" s="5"/>
      <c r="F307" s="48"/>
      <c r="G307" s="58"/>
      <c r="H307" s="62"/>
    </row>
    <row r="308" spans="1:8" ht="15.75" x14ac:dyDescent="0.25">
      <c r="A308" s="6" t="s">
        <v>463</v>
      </c>
      <c r="B308" s="7" t="s">
        <v>10</v>
      </c>
      <c r="C308" s="8" t="s">
        <v>6</v>
      </c>
      <c r="D308" s="9" t="s">
        <v>6</v>
      </c>
      <c r="E308" s="10" t="s">
        <v>6</v>
      </c>
      <c r="F308" s="49">
        <v>2028624</v>
      </c>
      <c r="G308" s="69" t="s">
        <v>1021</v>
      </c>
      <c r="H308" s="62"/>
    </row>
    <row r="309" spans="1:8" x14ac:dyDescent="0.25">
      <c r="A309" s="1"/>
      <c r="B309" s="11"/>
      <c r="C309" s="3"/>
      <c r="D309" s="4"/>
      <c r="E309" s="5"/>
      <c r="F309" s="48"/>
      <c r="G309" s="64">
        <v>0</v>
      </c>
      <c r="H309" s="62">
        <f>(100%+G309)*F308</f>
        <v>2028624</v>
      </c>
    </row>
    <row r="310" spans="1:8" ht="15.75" x14ac:dyDescent="0.25">
      <c r="A310" s="6" t="s">
        <v>464</v>
      </c>
      <c r="B310" s="7" t="s">
        <v>12</v>
      </c>
      <c r="C310" s="8" t="s">
        <v>6</v>
      </c>
      <c r="D310" s="9" t="s">
        <v>6</v>
      </c>
      <c r="E310" s="10" t="s">
        <v>6</v>
      </c>
      <c r="F310" s="49">
        <v>261010</v>
      </c>
      <c r="G310" s="58"/>
      <c r="H310" s="65"/>
    </row>
    <row r="311" spans="1:8" ht="45" x14ac:dyDescent="0.25">
      <c r="A311" s="12" t="s">
        <v>465</v>
      </c>
      <c r="B311" s="11" t="s">
        <v>14</v>
      </c>
      <c r="C311" s="3" t="s">
        <v>15</v>
      </c>
      <c r="D311" s="4">
        <v>1100</v>
      </c>
      <c r="E311" s="5">
        <v>122</v>
      </c>
      <c r="F311" s="48">
        <f t="shared" ref="F311:F316" si="7">D311*E311</f>
        <v>134200</v>
      </c>
      <c r="G311" s="58"/>
      <c r="H311" s="62"/>
    </row>
    <row r="312" spans="1:8" ht="45" x14ac:dyDescent="0.25">
      <c r="A312" s="12" t="s">
        <v>466</v>
      </c>
      <c r="B312" s="11" t="s">
        <v>17</v>
      </c>
      <c r="C312" s="3" t="s">
        <v>15</v>
      </c>
      <c r="D312" s="4">
        <v>30</v>
      </c>
      <c r="E312" s="5">
        <v>183</v>
      </c>
      <c r="F312" s="48">
        <f t="shared" si="7"/>
        <v>5490</v>
      </c>
      <c r="G312" s="58"/>
      <c r="H312" s="62"/>
    </row>
    <row r="313" spans="1:8" ht="45" x14ac:dyDescent="0.25">
      <c r="A313" s="12" t="s">
        <v>467</v>
      </c>
      <c r="B313" s="11" t="s">
        <v>19</v>
      </c>
      <c r="C313" s="3" t="s">
        <v>15</v>
      </c>
      <c r="D313" s="4">
        <v>50</v>
      </c>
      <c r="E313" s="5">
        <v>172</v>
      </c>
      <c r="F313" s="48">
        <f t="shared" si="7"/>
        <v>8600</v>
      </c>
      <c r="G313" s="58"/>
      <c r="H313" s="62"/>
    </row>
    <row r="314" spans="1:8" ht="75" x14ac:dyDescent="0.25">
      <c r="A314" s="12" t="s">
        <v>468</v>
      </c>
      <c r="B314" s="11" t="s">
        <v>469</v>
      </c>
      <c r="C314" s="3" t="s">
        <v>22</v>
      </c>
      <c r="D314" s="4">
        <v>20</v>
      </c>
      <c r="E314" s="5">
        <v>820</v>
      </c>
      <c r="F314" s="48">
        <f t="shared" si="7"/>
        <v>16400</v>
      </c>
      <c r="G314" s="60"/>
      <c r="H314" s="67"/>
    </row>
    <row r="315" spans="1:8" ht="75" x14ac:dyDescent="0.25">
      <c r="A315" s="12" t="s">
        <v>470</v>
      </c>
      <c r="B315" s="11" t="s">
        <v>21</v>
      </c>
      <c r="C315" s="3" t="s">
        <v>22</v>
      </c>
      <c r="D315" s="4">
        <v>48</v>
      </c>
      <c r="E315" s="5">
        <v>1790</v>
      </c>
      <c r="F315" s="48">
        <f t="shared" si="7"/>
        <v>85920</v>
      </c>
      <c r="G315" s="58"/>
      <c r="H315" s="62"/>
    </row>
    <row r="316" spans="1:8" ht="45" x14ac:dyDescent="0.25">
      <c r="A316" s="12" t="s">
        <v>471</v>
      </c>
      <c r="B316" s="11" t="s">
        <v>24</v>
      </c>
      <c r="C316" s="3" t="s">
        <v>22</v>
      </c>
      <c r="D316" s="4">
        <v>20</v>
      </c>
      <c r="E316" s="5">
        <v>520</v>
      </c>
      <c r="F316" s="48">
        <f t="shared" si="7"/>
        <v>10400</v>
      </c>
      <c r="G316" s="58"/>
      <c r="H316" s="62"/>
    </row>
    <row r="317" spans="1:8" ht="15.75" x14ac:dyDescent="0.25">
      <c r="A317" s="1"/>
      <c r="B317" s="11"/>
      <c r="C317" s="3"/>
      <c r="D317" s="4"/>
      <c r="E317" s="5"/>
      <c r="F317" s="48"/>
      <c r="G317" s="60"/>
      <c r="H317" s="67"/>
    </row>
    <row r="318" spans="1:8" ht="15.75" x14ac:dyDescent="0.25">
      <c r="A318" s="6" t="s">
        <v>472</v>
      </c>
      <c r="B318" s="7" t="s">
        <v>26</v>
      </c>
      <c r="C318" s="8" t="s">
        <v>6</v>
      </c>
      <c r="D318" s="9" t="s">
        <v>6</v>
      </c>
      <c r="E318" s="10" t="s">
        <v>6</v>
      </c>
      <c r="F318" s="49">
        <v>125440</v>
      </c>
      <c r="G318" s="58"/>
      <c r="H318" s="62"/>
    </row>
    <row r="319" spans="1:8" ht="45" x14ac:dyDescent="0.25">
      <c r="A319" s="12" t="s">
        <v>473</v>
      </c>
      <c r="B319" s="11" t="s">
        <v>28</v>
      </c>
      <c r="C319" s="3" t="s">
        <v>22</v>
      </c>
      <c r="D319" s="4">
        <v>56</v>
      </c>
      <c r="E319" s="5">
        <v>2240</v>
      </c>
      <c r="F319" s="48">
        <f>D319*E319</f>
        <v>125440</v>
      </c>
      <c r="G319" s="58"/>
      <c r="H319" s="62"/>
    </row>
    <row r="320" spans="1:8" ht="15.75" x14ac:dyDescent="0.25">
      <c r="A320" s="1"/>
      <c r="B320" s="11"/>
      <c r="C320" s="3"/>
      <c r="D320" s="4"/>
      <c r="E320" s="5"/>
      <c r="F320" s="48"/>
      <c r="G320" s="60"/>
      <c r="H320" s="67"/>
    </row>
    <row r="321" spans="1:8" ht="15.75" x14ac:dyDescent="0.25">
      <c r="A321" s="6" t="s">
        <v>474</v>
      </c>
      <c r="B321" s="7" t="s">
        <v>30</v>
      </c>
      <c r="C321" s="8" t="s">
        <v>6</v>
      </c>
      <c r="D321" s="9" t="s">
        <v>6</v>
      </c>
      <c r="E321" s="10" t="s">
        <v>6</v>
      </c>
      <c r="F321" s="49">
        <v>11220</v>
      </c>
      <c r="G321" s="58"/>
      <c r="H321" s="62"/>
    </row>
    <row r="322" spans="1:8" ht="75" x14ac:dyDescent="0.25">
      <c r="A322" s="12" t="s">
        <v>475</v>
      </c>
      <c r="B322" s="11" t="s">
        <v>32</v>
      </c>
      <c r="C322" s="3" t="s">
        <v>22</v>
      </c>
      <c r="D322" s="4">
        <v>2</v>
      </c>
      <c r="E322" s="5">
        <v>5610</v>
      </c>
      <c r="F322" s="48">
        <f>D322*E322</f>
        <v>11220</v>
      </c>
      <c r="G322" s="58"/>
      <c r="H322" s="62"/>
    </row>
    <row r="323" spans="1:8" x14ac:dyDescent="0.25">
      <c r="A323" s="1"/>
      <c r="B323" s="11"/>
      <c r="C323" s="3"/>
      <c r="D323" s="4"/>
      <c r="E323" s="5"/>
      <c r="F323" s="48"/>
      <c r="G323" s="58"/>
      <c r="H323" s="62"/>
    </row>
    <row r="324" spans="1:8" ht="15.75" x14ac:dyDescent="0.25">
      <c r="A324" s="6" t="s">
        <v>476</v>
      </c>
      <c r="B324" s="7" t="s">
        <v>477</v>
      </c>
      <c r="C324" s="8" t="s">
        <v>6</v>
      </c>
      <c r="D324" s="9" t="s">
        <v>6</v>
      </c>
      <c r="E324" s="10" t="s">
        <v>6</v>
      </c>
      <c r="F324" s="49">
        <v>2910</v>
      </c>
      <c r="G324" s="60"/>
      <c r="H324" s="67"/>
    </row>
    <row r="325" spans="1:8" ht="30" x14ac:dyDescent="0.25">
      <c r="A325" s="12" t="s">
        <v>478</v>
      </c>
      <c r="B325" s="11" t="s">
        <v>36</v>
      </c>
      <c r="C325" s="3" t="s">
        <v>22</v>
      </c>
      <c r="D325" s="4">
        <v>1</v>
      </c>
      <c r="E325" s="5">
        <v>2070</v>
      </c>
      <c r="F325" s="48">
        <f>D325*E325</f>
        <v>2070</v>
      </c>
      <c r="G325" s="58"/>
      <c r="H325" s="62"/>
    </row>
    <row r="326" spans="1:8" x14ac:dyDescent="0.25">
      <c r="A326" s="12" t="s">
        <v>479</v>
      </c>
      <c r="B326" s="11" t="s">
        <v>38</v>
      </c>
      <c r="C326" s="3" t="s">
        <v>22</v>
      </c>
      <c r="D326" s="4">
        <v>1</v>
      </c>
      <c r="E326" s="5">
        <v>840</v>
      </c>
      <c r="F326" s="48">
        <f>D326*E326</f>
        <v>840</v>
      </c>
      <c r="G326" s="58"/>
      <c r="H326" s="62"/>
    </row>
    <row r="327" spans="1:8" x14ac:dyDescent="0.25">
      <c r="A327" s="1"/>
      <c r="B327" s="11"/>
      <c r="C327" s="3"/>
      <c r="D327" s="4"/>
      <c r="E327" s="5"/>
      <c r="F327" s="48"/>
      <c r="G327" s="58"/>
      <c r="H327" s="62"/>
    </row>
    <row r="328" spans="1:8" ht="15.75" x14ac:dyDescent="0.25">
      <c r="A328" s="6" t="s">
        <v>480</v>
      </c>
      <c r="B328" s="7" t="s">
        <v>40</v>
      </c>
      <c r="C328" s="8" t="s">
        <v>6</v>
      </c>
      <c r="D328" s="9" t="s">
        <v>6</v>
      </c>
      <c r="E328" s="10" t="s">
        <v>6</v>
      </c>
      <c r="F328" s="49">
        <v>229550</v>
      </c>
      <c r="G328" s="58"/>
      <c r="H328" s="62"/>
    </row>
    <row r="329" spans="1:8" ht="45" x14ac:dyDescent="0.25">
      <c r="A329" s="12" t="s">
        <v>481</v>
      </c>
      <c r="B329" s="11" t="s">
        <v>42</v>
      </c>
      <c r="C329" s="3" t="s">
        <v>15</v>
      </c>
      <c r="D329" s="4">
        <v>200</v>
      </c>
      <c r="E329" s="5">
        <v>9.1999999999999993</v>
      </c>
      <c r="F329" s="48">
        <f t="shared" ref="F329:F335" si="8">D329*E329</f>
        <v>1839.9999999999998</v>
      </c>
      <c r="G329" s="58"/>
      <c r="H329" s="62"/>
    </row>
    <row r="330" spans="1:8" ht="30" x14ac:dyDescent="0.25">
      <c r="A330" s="12" t="s">
        <v>482</v>
      </c>
      <c r="B330" s="11" t="s">
        <v>483</v>
      </c>
      <c r="C330" s="3" t="s">
        <v>15</v>
      </c>
      <c r="D330" s="4">
        <v>100</v>
      </c>
      <c r="E330" s="5">
        <v>67.5</v>
      </c>
      <c r="F330" s="48">
        <f t="shared" si="8"/>
        <v>6750</v>
      </c>
      <c r="G330" s="58"/>
      <c r="H330" s="62"/>
    </row>
    <row r="331" spans="1:8" ht="30" x14ac:dyDescent="0.25">
      <c r="A331" s="12" t="s">
        <v>484</v>
      </c>
      <c r="B331" s="11" t="s">
        <v>485</v>
      </c>
      <c r="C331" s="3" t="s">
        <v>15</v>
      </c>
      <c r="D331" s="4">
        <v>100</v>
      </c>
      <c r="E331" s="5">
        <v>129</v>
      </c>
      <c r="F331" s="48">
        <f t="shared" si="8"/>
        <v>12900</v>
      </c>
      <c r="G331" s="58"/>
      <c r="H331" s="62"/>
    </row>
    <row r="332" spans="1:8" ht="60" x14ac:dyDescent="0.25">
      <c r="A332" s="12" t="s">
        <v>486</v>
      </c>
      <c r="B332" s="11" t="s">
        <v>46</v>
      </c>
      <c r="C332" s="3" t="s">
        <v>15</v>
      </c>
      <c r="D332" s="4">
        <v>3800</v>
      </c>
      <c r="E332" s="5">
        <v>40.200000000000003</v>
      </c>
      <c r="F332" s="48">
        <f t="shared" si="8"/>
        <v>152760</v>
      </c>
      <c r="G332" s="58"/>
      <c r="H332" s="62"/>
    </row>
    <row r="333" spans="1:8" ht="60" x14ac:dyDescent="0.25">
      <c r="A333" s="12" t="s">
        <v>487</v>
      </c>
      <c r="B333" s="11" t="s">
        <v>488</v>
      </c>
      <c r="C333" s="3" t="s">
        <v>15</v>
      </c>
      <c r="D333" s="4">
        <v>300</v>
      </c>
      <c r="E333" s="5">
        <v>27</v>
      </c>
      <c r="F333" s="48">
        <f t="shared" si="8"/>
        <v>8100</v>
      </c>
      <c r="G333" s="60"/>
      <c r="H333" s="67"/>
    </row>
    <row r="334" spans="1:8" ht="30" x14ac:dyDescent="0.25">
      <c r="A334" s="12" t="s">
        <v>489</v>
      </c>
      <c r="B334" s="11" t="s">
        <v>48</v>
      </c>
      <c r="C334" s="3" t="s">
        <v>15</v>
      </c>
      <c r="D334" s="4">
        <v>1600</v>
      </c>
      <c r="E334" s="5">
        <v>12.9</v>
      </c>
      <c r="F334" s="48">
        <f t="shared" si="8"/>
        <v>20640</v>
      </c>
      <c r="G334" s="58"/>
      <c r="H334" s="62"/>
    </row>
    <row r="335" spans="1:8" ht="30" x14ac:dyDescent="0.25">
      <c r="A335" s="12" t="s">
        <v>490</v>
      </c>
      <c r="B335" s="11" t="s">
        <v>50</v>
      </c>
      <c r="C335" s="3" t="s">
        <v>15</v>
      </c>
      <c r="D335" s="4">
        <v>1600</v>
      </c>
      <c r="E335" s="5">
        <v>16.600000000000001</v>
      </c>
      <c r="F335" s="48">
        <f t="shared" si="8"/>
        <v>26560.000000000004</v>
      </c>
      <c r="G335" s="58"/>
      <c r="H335" s="62"/>
    </row>
    <row r="336" spans="1:8" x14ac:dyDescent="0.25">
      <c r="A336" s="1"/>
      <c r="B336" s="11"/>
      <c r="C336" s="3"/>
      <c r="D336" s="4"/>
      <c r="E336" s="5"/>
      <c r="F336" s="48"/>
      <c r="G336" s="58"/>
      <c r="H336" s="62"/>
    </row>
    <row r="337" spans="1:8" ht="15.75" x14ac:dyDescent="0.25">
      <c r="A337" s="6" t="s">
        <v>491</v>
      </c>
      <c r="B337" s="7" t="s">
        <v>52</v>
      </c>
      <c r="C337" s="8" t="s">
        <v>6</v>
      </c>
      <c r="D337" s="9" t="s">
        <v>6</v>
      </c>
      <c r="E337" s="10" t="s">
        <v>6</v>
      </c>
      <c r="F337" s="49">
        <v>216380</v>
      </c>
      <c r="G337" s="58"/>
      <c r="H337" s="62"/>
    </row>
    <row r="338" spans="1:8" ht="60" x14ac:dyDescent="0.25">
      <c r="A338" s="12" t="s">
        <v>492</v>
      </c>
      <c r="B338" s="11" t="s">
        <v>54</v>
      </c>
      <c r="C338" s="3" t="s">
        <v>15</v>
      </c>
      <c r="D338" s="4">
        <v>350</v>
      </c>
      <c r="E338" s="5">
        <v>12.4</v>
      </c>
      <c r="F338" s="48">
        <f>D338*E338</f>
        <v>4340</v>
      </c>
      <c r="G338" s="60"/>
      <c r="H338" s="67"/>
    </row>
    <row r="339" spans="1:8" ht="60" x14ac:dyDescent="0.25">
      <c r="A339" s="12" t="s">
        <v>493</v>
      </c>
      <c r="B339" s="11" t="s">
        <v>56</v>
      </c>
      <c r="C339" s="3" t="s">
        <v>15</v>
      </c>
      <c r="D339" s="4">
        <v>1800</v>
      </c>
      <c r="E339" s="5">
        <v>22.8</v>
      </c>
      <c r="F339" s="48">
        <f>D339*E339</f>
        <v>41040</v>
      </c>
      <c r="G339" s="58"/>
      <c r="H339" s="62"/>
    </row>
    <row r="340" spans="1:8" ht="60" x14ac:dyDescent="0.25">
      <c r="A340" s="12" t="s">
        <v>494</v>
      </c>
      <c r="B340" s="11" t="s">
        <v>58</v>
      </c>
      <c r="C340" s="3" t="s">
        <v>15</v>
      </c>
      <c r="D340" s="4">
        <v>1800</v>
      </c>
      <c r="E340" s="5">
        <v>95</v>
      </c>
      <c r="F340" s="48">
        <f>D340*E340</f>
        <v>171000</v>
      </c>
      <c r="G340" s="58"/>
      <c r="H340" s="62"/>
    </row>
    <row r="341" spans="1:8" ht="15.75" x14ac:dyDescent="0.25">
      <c r="A341" s="1"/>
      <c r="B341" s="11"/>
      <c r="C341" s="3"/>
      <c r="D341" s="4"/>
      <c r="E341" s="5"/>
      <c r="F341" s="48"/>
      <c r="G341" s="60"/>
      <c r="H341" s="67"/>
    </row>
    <row r="342" spans="1:8" ht="15.75" x14ac:dyDescent="0.25">
      <c r="A342" s="6" t="s">
        <v>495</v>
      </c>
      <c r="B342" s="7" t="s">
        <v>60</v>
      </c>
      <c r="C342" s="8" t="s">
        <v>6</v>
      </c>
      <c r="D342" s="9" t="s">
        <v>6</v>
      </c>
      <c r="E342" s="10" t="s">
        <v>6</v>
      </c>
      <c r="F342" s="49">
        <v>68940</v>
      </c>
      <c r="G342" s="58"/>
      <c r="H342" s="62"/>
    </row>
    <row r="343" spans="1:8" ht="45" x14ac:dyDescent="0.25">
      <c r="A343" s="12" t="s">
        <v>496</v>
      </c>
      <c r="B343" s="11" t="s">
        <v>62</v>
      </c>
      <c r="C343" s="3" t="s">
        <v>15</v>
      </c>
      <c r="D343" s="4">
        <v>1800</v>
      </c>
      <c r="E343" s="5">
        <v>38.299999999999997</v>
      </c>
      <c r="F343" s="48">
        <f>D343*E343</f>
        <v>68940</v>
      </c>
      <c r="G343" s="58"/>
      <c r="H343" s="62"/>
    </row>
    <row r="344" spans="1:8" ht="15.75" x14ac:dyDescent="0.25">
      <c r="A344" s="1"/>
      <c r="B344" s="11"/>
      <c r="C344" s="3"/>
      <c r="D344" s="4"/>
      <c r="E344" s="5"/>
      <c r="F344" s="48"/>
      <c r="G344" s="60"/>
      <c r="H344" s="67"/>
    </row>
    <row r="345" spans="1:8" ht="15.75" x14ac:dyDescent="0.25">
      <c r="A345" s="6" t="s">
        <v>497</v>
      </c>
      <c r="B345" s="7" t="s">
        <v>64</v>
      </c>
      <c r="C345" s="8" t="s">
        <v>6</v>
      </c>
      <c r="D345" s="9" t="s">
        <v>6</v>
      </c>
      <c r="E345" s="10" t="s">
        <v>6</v>
      </c>
      <c r="F345" s="49">
        <v>3012</v>
      </c>
      <c r="G345" s="58"/>
      <c r="H345" s="62"/>
    </row>
    <row r="346" spans="1:8" x14ac:dyDescent="0.25">
      <c r="A346" s="12" t="s">
        <v>498</v>
      </c>
      <c r="B346" s="11" t="s">
        <v>66</v>
      </c>
      <c r="C346" s="3" t="s">
        <v>22</v>
      </c>
      <c r="D346" s="4">
        <v>6</v>
      </c>
      <c r="E346" s="5">
        <v>502</v>
      </c>
      <c r="F346" s="48">
        <f>D346*E346</f>
        <v>3012</v>
      </c>
      <c r="G346" s="58"/>
      <c r="H346" s="62"/>
    </row>
    <row r="347" spans="1:8" x14ac:dyDescent="0.25">
      <c r="A347" s="1"/>
      <c r="B347" s="11"/>
      <c r="C347" s="3"/>
      <c r="D347" s="4"/>
      <c r="E347" s="5"/>
      <c r="F347" s="48"/>
      <c r="G347" s="58"/>
      <c r="H347" s="62"/>
    </row>
    <row r="348" spans="1:8" ht="15.75" x14ac:dyDescent="0.25">
      <c r="A348" s="6" t="s">
        <v>499</v>
      </c>
      <c r="B348" s="7" t="s">
        <v>68</v>
      </c>
      <c r="C348" s="8" t="s">
        <v>6</v>
      </c>
      <c r="D348" s="9" t="s">
        <v>6</v>
      </c>
      <c r="E348" s="10" t="s">
        <v>6</v>
      </c>
      <c r="F348" s="49">
        <v>17505</v>
      </c>
      <c r="G348" s="58"/>
      <c r="H348" s="62"/>
    </row>
    <row r="349" spans="1:8" ht="45" x14ac:dyDescent="0.25">
      <c r="A349" s="12" t="s">
        <v>500</v>
      </c>
      <c r="B349" s="11" t="s">
        <v>70</v>
      </c>
      <c r="C349" s="3" t="s">
        <v>15</v>
      </c>
      <c r="D349" s="4">
        <v>100</v>
      </c>
      <c r="E349" s="5">
        <v>24.3</v>
      </c>
      <c r="F349" s="48">
        <f>D349*E349</f>
        <v>2430</v>
      </c>
      <c r="G349" s="60"/>
      <c r="H349" s="67"/>
    </row>
    <row r="350" spans="1:8" ht="45" x14ac:dyDescent="0.25">
      <c r="A350" s="12" t="s">
        <v>501</v>
      </c>
      <c r="B350" s="11" t="s">
        <v>72</v>
      </c>
      <c r="C350" s="3" t="s">
        <v>15</v>
      </c>
      <c r="D350" s="4">
        <v>150</v>
      </c>
      <c r="E350" s="5">
        <v>46.1</v>
      </c>
      <c r="F350" s="48">
        <f>D350*E350</f>
        <v>6915</v>
      </c>
      <c r="G350" s="58"/>
      <c r="H350" s="62"/>
    </row>
    <row r="351" spans="1:8" ht="45" x14ac:dyDescent="0.25">
      <c r="A351" s="12" t="s">
        <v>502</v>
      </c>
      <c r="B351" s="11" t="s">
        <v>503</v>
      </c>
      <c r="C351" s="3" t="s">
        <v>15</v>
      </c>
      <c r="D351" s="4">
        <v>150</v>
      </c>
      <c r="E351" s="5">
        <v>54.4</v>
      </c>
      <c r="F351" s="48">
        <f>D351*E351</f>
        <v>8160</v>
      </c>
      <c r="G351" s="58"/>
      <c r="H351" s="62"/>
    </row>
    <row r="352" spans="1:8" x14ac:dyDescent="0.25">
      <c r="A352" s="1"/>
      <c r="B352" s="11"/>
      <c r="C352" s="3"/>
      <c r="D352" s="4"/>
      <c r="E352" s="5"/>
      <c r="F352" s="48"/>
      <c r="G352" s="58"/>
      <c r="H352" s="62"/>
    </row>
    <row r="353" spans="1:8" ht="15.75" x14ac:dyDescent="0.25">
      <c r="A353" s="6" t="s">
        <v>504</v>
      </c>
      <c r="B353" s="7" t="s">
        <v>505</v>
      </c>
      <c r="C353" s="8" t="s">
        <v>6</v>
      </c>
      <c r="D353" s="9" t="s">
        <v>6</v>
      </c>
      <c r="E353" s="10" t="s">
        <v>6</v>
      </c>
      <c r="F353" s="49">
        <v>36450</v>
      </c>
      <c r="G353" s="58"/>
      <c r="H353" s="62"/>
    </row>
    <row r="354" spans="1:8" ht="45" x14ac:dyDescent="0.25">
      <c r="A354" s="12" t="s">
        <v>506</v>
      </c>
      <c r="B354" s="11" t="s">
        <v>76</v>
      </c>
      <c r="C354" s="3" t="s">
        <v>22</v>
      </c>
      <c r="D354" s="4">
        <v>10</v>
      </c>
      <c r="E354" s="5">
        <v>420</v>
      </c>
      <c r="F354" s="48">
        <f>D354*E354</f>
        <v>4200</v>
      </c>
      <c r="G354" s="58"/>
      <c r="H354" s="62"/>
    </row>
    <row r="355" spans="1:8" ht="30" x14ac:dyDescent="0.25">
      <c r="A355" s="12" t="s">
        <v>507</v>
      </c>
      <c r="B355" s="11" t="s">
        <v>78</v>
      </c>
      <c r="C355" s="3" t="s">
        <v>22</v>
      </c>
      <c r="D355" s="4">
        <v>10</v>
      </c>
      <c r="E355" s="5">
        <v>504</v>
      </c>
      <c r="F355" s="48">
        <f>D355*E355</f>
        <v>5040</v>
      </c>
      <c r="G355" s="58"/>
      <c r="H355" s="62"/>
    </row>
    <row r="356" spans="1:8" ht="30" x14ac:dyDescent="0.25">
      <c r="A356" s="12" t="s">
        <v>508</v>
      </c>
      <c r="B356" s="11" t="s">
        <v>80</v>
      </c>
      <c r="C356" s="3" t="s">
        <v>22</v>
      </c>
      <c r="D356" s="4">
        <v>60</v>
      </c>
      <c r="E356" s="5">
        <v>399</v>
      </c>
      <c r="F356" s="48">
        <f>D356*E356</f>
        <v>23940</v>
      </c>
      <c r="G356" s="60"/>
      <c r="H356" s="67"/>
    </row>
    <row r="357" spans="1:8" ht="30" x14ac:dyDescent="0.25">
      <c r="A357" s="12" t="s">
        <v>509</v>
      </c>
      <c r="B357" s="11" t="s">
        <v>510</v>
      </c>
      <c r="C357" s="3" t="s">
        <v>22</v>
      </c>
      <c r="D357" s="4">
        <v>3</v>
      </c>
      <c r="E357" s="5">
        <v>420</v>
      </c>
      <c r="F357" s="48">
        <f>D357*E357</f>
        <v>1260</v>
      </c>
      <c r="G357" s="58"/>
      <c r="H357" s="62"/>
    </row>
    <row r="358" spans="1:8" x14ac:dyDescent="0.25">
      <c r="A358" s="12" t="s">
        <v>511</v>
      </c>
      <c r="B358" s="11" t="s">
        <v>512</v>
      </c>
      <c r="C358" s="3" t="s">
        <v>22</v>
      </c>
      <c r="D358" s="4">
        <v>60</v>
      </c>
      <c r="E358" s="5">
        <v>33.5</v>
      </c>
      <c r="F358" s="48">
        <f>D358*E358</f>
        <v>2010</v>
      </c>
      <c r="G358" s="58"/>
      <c r="H358" s="62"/>
    </row>
    <row r="359" spans="1:8" ht="15.75" x14ac:dyDescent="0.25">
      <c r="A359" s="1"/>
      <c r="B359" s="11"/>
      <c r="C359" s="3"/>
      <c r="D359" s="4"/>
      <c r="E359" s="5"/>
      <c r="F359" s="48"/>
      <c r="G359" s="60"/>
      <c r="H359" s="67"/>
    </row>
    <row r="360" spans="1:8" ht="31.5" x14ac:dyDescent="0.25">
      <c r="A360" s="6" t="s">
        <v>513</v>
      </c>
      <c r="B360" s="7" t="s">
        <v>84</v>
      </c>
      <c r="C360" s="8" t="s">
        <v>6</v>
      </c>
      <c r="D360" s="9" t="s">
        <v>6</v>
      </c>
      <c r="E360" s="10" t="s">
        <v>6</v>
      </c>
      <c r="F360" s="49">
        <v>25200</v>
      </c>
      <c r="G360" s="58"/>
      <c r="H360" s="62"/>
    </row>
    <row r="361" spans="1:8" ht="60" x14ac:dyDescent="0.25">
      <c r="A361" s="12" t="s">
        <v>514</v>
      </c>
      <c r="B361" s="11" t="s">
        <v>86</v>
      </c>
      <c r="C361" s="3" t="s">
        <v>87</v>
      </c>
      <c r="D361" s="4">
        <v>6</v>
      </c>
      <c r="E361" s="5">
        <v>4200</v>
      </c>
      <c r="F361" s="48">
        <f>D361*E361</f>
        <v>25200</v>
      </c>
      <c r="G361" s="58"/>
      <c r="H361" s="62"/>
    </row>
    <row r="362" spans="1:8" ht="15.75" x14ac:dyDescent="0.25">
      <c r="A362" s="1"/>
      <c r="B362" s="11"/>
      <c r="C362" s="3"/>
      <c r="D362" s="4"/>
      <c r="E362" s="5"/>
      <c r="F362" s="48"/>
      <c r="G362" s="60"/>
      <c r="H362" s="67"/>
    </row>
    <row r="363" spans="1:8" ht="15.75" x14ac:dyDescent="0.25">
      <c r="A363" s="6" t="s">
        <v>515</v>
      </c>
      <c r="B363" s="7" t="s">
        <v>89</v>
      </c>
      <c r="C363" s="8" t="s">
        <v>6</v>
      </c>
      <c r="D363" s="9" t="s">
        <v>6</v>
      </c>
      <c r="E363" s="10" t="s">
        <v>6</v>
      </c>
      <c r="F363" s="49">
        <v>6380</v>
      </c>
      <c r="G363" s="58"/>
      <c r="H363" s="62"/>
    </row>
    <row r="364" spans="1:8" ht="45" x14ac:dyDescent="0.25">
      <c r="A364" s="12" t="s">
        <v>516</v>
      </c>
      <c r="B364" s="11" t="s">
        <v>91</v>
      </c>
      <c r="C364" s="3" t="s">
        <v>15</v>
      </c>
      <c r="D364" s="4">
        <v>100</v>
      </c>
      <c r="E364" s="5">
        <v>63.8</v>
      </c>
      <c r="F364" s="48">
        <f>D364*E364</f>
        <v>6380</v>
      </c>
      <c r="G364" s="58"/>
      <c r="H364" s="62"/>
    </row>
    <row r="365" spans="1:8" x14ac:dyDescent="0.25">
      <c r="A365" s="1"/>
      <c r="B365" s="11"/>
      <c r="C365" s="3"/>
      <c r="D365" s="4"/>
      <c r="E365" s="5"/>
      <c r="F365" s="48"/>
      <c r="G365" s="58"/>
      <c r="H365" s="62"/>
    </row>
    <row r="366" spans="1:8" ht="15.75" x14ac:dyDescent="0.25">
      <c r="A366" s="6" t="s">
        <v>517</v>
      </c>
      <c r="B366" s="7" t="s">
        <v>93</v>
      </c>
      <c r="C366" s="8" t="s">
        <v>6</v>
      </c>
      <c r="D366" s="9" t="s">
        <v>6</v>
      </c>
      <c r="E366" s="10" t="s">
        <v>6</v>
      </c>
      <c r="F366" s="49">
        <v>291640</v>
      </c>
      <c r="G366" s="58"/>
      <c r="H366" s="62"/>
    </row>
    <row r="367" spans="1:8" x14ac:dyDescent="0.25">
      <c r="A367" s="12" t="s">
        <v>518</v>
      </c>
      <c r="B367" s="11" t="s">
        <v>95</v>
      </c>
      <c r="C367" s="3" t="s">
        <v>15</v>
      </c>
      <c r="D367" s="4">
        <v>320</v>
      </c>
      <c r="E367" s="5">
        <v>385</v>
      </c>
      <c r="F367" s="48">
        <f t="shared" ref="F367:F372" si="9">D367*E367</f>
        <v>123200</v>
      </c>
      <c r="G367" s="58"/>
      <c r="H367" s="62"/>
    </row>
    <row r="368" spans="1:8" ht="30" x14ac:dyDescent="0.25">
      <c r="A368" s="12" t="s">
        <v>519</v>
      </c>
      <c r="B368" s="11" t="s">
        <v>97</v>
      </c>
      <c r="C368" s="3" t="s">
        <v>22</v>
      </c>
      <c r="D368" s="4">
        <v>47</v>
      </c>
      <c r="E368" s="5">
        <v>300</v>
      </c>
      <c r="F368" s="48">
        <f t="shared" si="9"/>
        <v>14100</v>
      </c>
      <c r="G368" s="58"/>
      <c r="H368" s="62"/>
    </row>
    <row r="369" spans="1:8" x14ac:dyDescent="0.25">
      <c r="A369" s="12" t="s">
        <v>520</v>
      </c>
      <c r="B369" s="11" t="s">
        <v>99</v>
      </c>
      <c r="C369" s="3" t="s">
        <v>22</v>
      </c>
      <c r="D369" s="4">
        <v>60</v>
      </c>
      <c r="E369" s="5">
        <v>210</v>
      </c>
      <c r="F369" s="48">
        <f t="shared" si="9"/>
        <v>12600</v>
      </c>
      <c r="G369" s="58"/>
      <c r="H369" s="62"/>
    </row>
    <row r="370" spans="1:8" ht="15.75" x14ac:dyDescent="0.25">
      <c r="A370" s="12" t="s">
        <v>521</v>
      </c>
      <c r="B370" s="11" t="s">
        <v>522</v>
      </c>
      <c r="C370" s="3" t="s">
        <v>22</v>
      </c>
      <c r="D370" s="4">
        <v>20</v>
      </c>
      <c r="E370" s="5">
        <v>930</v>
      </c>
      <c r="F370" s="48">
        <f t="shared" si="9"/>
        <v>18600</v>
      </c>
      <c r="G370" s="60"/>
      <c r="H370" s="67"/>
    </row>
    <row r="371" spans="1:8" ht="30" x14ac:dyDescent="0.25">
      <c r="A371" s="12" t="s">
        <v>523</v>
      </c>
      <c r="B371" s="11" t="s">
        <v>101</v>
      </c>
      <c r="C371" s="3" t="s">
        <v>22</v>
      </c>
      <c r="D371" s="4">
        <v>8</v>
      </c>
      <c r="E371" s="5">
        <v>2350</v>
      </c>
      <c r="F371" s="48">
        <f t="shared" si="9"/>
        <v>18800</v>
      </c>
      <c r="G371" s="58"/>
      <c r="H371" s="62"/>
    </row>
    <row r="372" spans="1:8" ht="60" x14ac:dyDescent="0.25">
      <c r="A372" s="12" t="s">
        <v>524</v>
      </c>
      <c r="B372" s="11" t="s">
        <v>103</v>
      </c>
      <c r="C372" s="3" t="s">
        <v>22</v>
      </c>
      <c r="D372" s="4">
        <v>37</v>
      </c>
      <c r="E372" s="5">
        <v>2820</v>
      </c>
      <c r="F372" s="48">
        <f t="shared" si="9"/>
        <v>104340</v>
      </c>
      <c r="G372" s="58"/>
      <c r="H372" s="62"/>
    </row>
    <row r="373" spans="1:8" ht="15.75" x14ac:dyDescent="0.25">
      <c r="A373" s="1"/>
      <c r="B373" s="11"/>
      <c r="C373" s="3"/>
      <c r="D373" s="4"/>
      <c r="E373" s="5"/>
      <c r="F373" s="48"/>
      <c r="G373" s="60"/>
      <c r="H373" s="67"/>
    </row>
    <row r="374" spans="1:8" ht="15.75" x14ac:dyDescent="0.25">
      <c r="A374" s="6" t="s">
        <v>525</v>
      </c>
      <c r="B374" s="7" t="s">
        <v>107</v>
      </c>
      <c r="C374" s="8" t="s">
        <v>6</v>
      </c>
      <c r="D374" s="9" t="s">
        <v>6</v>
      </c>
      <c r="E374" s="10" t="s">
        <v>6</v>
      </c>
      <c r="F374" s="49">
        <v>37440</v>
      </c>
      <c r="G374" s="58"/>
      <c r="H374" s="62"/>
    </row>
    <row r="375" spans="1:8" ht="75" x14ac:dyDescent="0.25">
      <c r="A375" s="12" t="s">
        <v>526</v>
      </c>
      <c r="B375" s="11" t="s">
        <v>109</v>
      </c>
      <c r="C375" s="3" t="s">
        <v>22</v>
      </c>
      <c r="D375" s="4">
        <v>60</v>
      </c>
      <c r="E375" s="5">
        <v>624</v>
      </c>
      <c r="F375" s="48">
        <f>D375*E375</f>
        <v>37440</v>
      </c>
      <c r="G375" s="58"/>
      <c r="H375" s="62"/>
    </row>
    <row r="376" spans="1:8" ht="15.75" x14ac:dyDescent="0.25">
      <c r="A376" s="1"/>
      <c r="B376" s="11"/>
      <c r="C376" s="3"/>
      <c r="D376" s="4"/>
      <c r="E376" s="5"/>
      <c r="F376" s="48"/>
      <c r="G376" s="60"/>
      <c r="H376" s="67"/>
    </row>
    <row r="377" spans="1:8" ht="15.75" x14ac:dyDescent="0.25">
      <c r="A377" s="6" t="s">
        <v>527</v>
      </c>
      <c r="B377" s="7" t="s">
        <v>111</v>
      </c>
      <c r="C377" s="8" t="s">
        <v>6</v>
      </c>
      <c r="D377" s="9" t="s">
        <v>6</v>
      </c>
      <c r="E377" s="10" t="s">
        <v>6</v>
      </c>
      <c r="F377" s="49">
        <v>73200</v>
      </c>
      <c r="G377" s="58"/>
      <c r="H377" s="62"/>
    </row>
    <row r="378" spans="1:8" ht="45" x14ac:dyDescent="0.25">
      <c r="A378" s="12" t="s">
        <v>528</v>
      </c>
      <c r="B378" s="11" t="s">
        <v>113</v>
      </c>
      <c r="C378" s="3" t="s">
        <v>87</v>
      </c>
      <c r="D378" s="4">
        <v>2</v>
      </c>
      <c r="E378" s="5">
        <v>36600</v>
      </c>
      <c r="F378" s="48">
        <f>D378*E378</f>
        <v>73200</v>
      </c>
      <c r="G378" s="58"/>
      <c r="H378" s="62"/>
    </row>
    <row r="379" spans="1:8" ht="15.75" x14ac:dyDescent="0.25">
      <c r="A379" s="1"/>
      <c r="B379" s="11"/>
      <c r="C379" s="3"/>
      <c r="D379" s="4"/>
      <c r="E379" s="5"/>
      <c r="F379" s="48"/>
      <c r="G379" s="60"/>
      <c r="H379" s="67"/>
    </row>
    <row r="380" spans="1:8" ht="15.75" x14ac:dyDescent="0.25">
      <c r="A380" s="6" t="s">
        <v>529</v>
      </c>
      <c r="B380" s="7" t="s">
        <v>115</v>
      </c>
      <c r="C380" s="8" t="s">
        <v>6</v>
      </c>
      <c r="D380" s="9" t="s">
        <v>6</v>
      </c>
      <c r="E380" s="10" t="s">
        <v>6</v>
      </c>
      <c r="F380" s="49">
        <v>16400</v>
      </c>
      <c r="G380" s="58"/>
      <c r="H380" s="62"/>
    </row>
    <row r="381" spans="1:8" ht="60" x14ac:dyDescent="0.25">
      <c r="A381" s="12" t="s">
        <v>530</v>
      </c>
      <c r="B381" s="11" t="s">
        <v>117</v>
      </c>
      <c r="C381" s="3" t="s">
        <v>118</v>
      </c>
      <c r="D381" s="4">
        <v>4</v>
      </c>
      <c r="E381" s="5">
        <v>4100</v>
      </c>
      <c r="F381" s="48">
        <f>D381*E381</f>
        <v>16400</v>
      </c>
      <c r="G381" s="58"/>
      <c r="H381" s="62"/>
    </row>
    <row r="382" spans="1:8" ht="15.75" x14ac:dyDescent="0.25">
      <c r="A382" s="1"/>
      <c r="B382" s="11"/>
      <c r="C382" s="3"/>
      <c r="D382" s="4"/>
      <c r="E382" s="5"/>
      <c r="F382" s="48"/>
      <c r="G382" s="60"/>
      <c r="H382" s="67"/>
    </row>
    <row r="383" spans="1:8" ht="15.75" x14ac:dyDescent="0.25">
      <c r="A383" s="6" t="s">
        <v>531</v>
      </c>
      <c r="B383" s="7" t="s">
        <v>120</v>
      </c>
      <c r="C383" s="8" t="s">
        <v>6</v>
      </c>
      <c r="D383" s="9" t="s">
        <v>6</v>
      </c>
      <c r="E383" s="10" t="s">
        <v>6</v>
      </c>
      <c r="F383" s="49">
        <v>1347</v>
      </c>
      <c r="G383" s="58"/>
      <c r="H383" s="62"/>
    </row>
    <row r="384" spans="1:8" ht="45" x14ac:dyDescent="0.25">
      <c r="A384" s="12" t="s">
        <v>532</v>
      </c>
      <c r="B384" s="11" t="s">
        <v>533</v>
      </c>
      <c r="C384" s="3" t="s">
        <v>87</v>
      </c>
      <c r="D384" s="4">
        <v>3</v>
      </c>
      <c r="E384" s="5">
        <v>449</v>
      </c>
      <c r="F384" s="48">
        <f>D384*E384</f>
        <v>1347</v>
      </c>
      <c r="G384" s="58"/>
      <c r="H384" s="62"/>
    </row>
    <row r="385" spans="1:8" x14ac:dyDescent="0.25">
      <c r="A385" s="1"/>
      <c r="B385" s="11"/>
      <c r="C385" s="3"/>
      <c r="D385" s="4"/>
      <c r="E385" s="5"/>
      <c r="F385" s="48"/>
      <c r="G385" s="58"/>
      <c r="H385" s="72"/>
    </row>
    <row r="386" spans="1:8" ht="15.75" x14ac:dyDescent="0.25">
      <c r="A386" s="6" t="s">
        <v>534</v>
      </c>
      <c r="B386" s="7" t="s">
        <v>535</v>
      </c>
      <c r="C386" s="8" t="s">
        <v>6</v>
      </c>
      <c r="D386" s="9" t="s">
        <v>6</v>
      </c>
      <c r="E386" s="10" t="s">
        <v>6</v>
      </c>
      <c r="F386" s="49">
        <v>604600</v>
      </c>
      <c r="G386" s="58"/>
      <c r="H386" s="70"/>
    </row>
    <row r="387" spans="1:8" ht="30" x14ac:dyDescent="0.25">
      <c r="A387" s="12" t="s">
        <v>536</v>
      </c>
      <c r="B387" s="11" t="s">
        <v>537</v>
      </c>
      <c r="C387" s="3" t="s">
        <v>22</v>
      </c>
      <c r="D387" s="4">
        <v>20</v>
      </c>
      <c r="E387" s="5">
        <v>3230</v>
      </c>
      <c r="F387" s="48">
        <f>D387*E387</f>
        <v>64600</v>
      </c>
      <c r="G387" s="60"/>
      <c r="H387" s="67"/>
    </row>
    <row r="388" spans="1:8" ht="45" x14ac:dyDescent="0.25">
      <c r="A388" s="12" t="s">
        <v>538</v>
      </c>
      <c r="B388" s="11" t="s">
        <v>539</v>
      </c>
      <c r="C388" s="3" t="s">
        <v>22</v>
      </c>
      <c r="D388" s="4">
        <v>100</v>
      </c>
      <c r="E388" s="5">
        <v>5400</v>
      </c>
      <c r="F388" s="48">
        <f>D388*E388</f>
        <v>540000</v>
      </c>
      <c r="G388" s="60"/>
      <c r="H388" s="67"/>
    </row>
    <row r="389" spans="1:8" x14ac:dyDescent="0.25">
      <c r="A389" s="1"/>
      <c r="B389" s="11"/>
      <c r="C389" s="3"/>
      <c r="D389" s="4"/>
      <c r="E389" s="5"/>
      <c r="F389" s="48"/>
      <c r="G389" s="58"/>
      <c r="H389" s="62"/>
    </row>
    <row r="390" spans="1:8" ht="15.75" x14ac:dyDescent="0.25">
      <c r="A390" s="6" t="s">
        <v>540</v>
      </c>
      <c r="B390" s="7" t="s">
        <v>132</v>
      </c>
      <c r="C390" s="8" t="s">
        <v>6</v>
      </c>
      <c r="D390" s="9" t="s">
        <v>6</v>
      </c>
      <c r="E390" s="10" t="s">
        <v>6</v>
      </c>
      <c r="F390" s="49">
        <v>1183000</v>
      </c>
      <c r="G390" s="69" t="s">
        <v>1023</v>
      </c>
      <c r="H390" s="62"/>
    </row>
    <row r="391" spans="1:8" x14ac:dyDescent="0.25">
      <c r="A391" s="1"/>
      <c r="B391" s="11"/>
      <c r="C391" s="3"/>
      <c r="D391" s="4"/>
      <c r="E391" s="5"/>
      <c r="F391" s="48"/>
      <c r="G391" s="64">
        <v>0</v>
      </c>
      <c r="H391" s="62">
        <f>(100%+G391)*F390</f>
        <v>1183000</v>
      </c>
    </row>
    <row r="392" spans="1:8" ht="31.5" x14ac:dyDescent="0.25">
      <c r="A392" s="6" t="s">
        <v>541</v>
      </c>
      <c r="B392" s="7" t="s">
        <v>134</v>
      </c>
      <c r="C392" s="8" t="s">
        <v>6</v>
      </c>
      <c r="D392" s="9" t="s">
        <v>6</v>
      </c>
      <c r="E392" s="10" t="s">
        <v>6</v>
      </c>
      <c r="F392" s="49">
        <v>1183000</v>
      </c>
      <c r="G392" s="58"/>
      <c r="H392" s="65"/>
    </row>
    <row r="393" spans="1:8" ht="30" x14ac:dyDescent="0.25">
      <c r="A393" s="12" t="s">
        <v>542</v>
      </c>
      <c r="B393" s="11" t="s">
        <v>136</v>
      </c>
      <c r="C393" s="3" t="s">
        <v>118</v>
      </c>
      <c r="D393" s="4">
        <v>2500</v>
      </c>
      <c r="E393" s="5">
        <v>468</v>
      </c>
      <c r="F393" s="48">
        <f>D393*E393</f>
        <v>1170000</v>
      </c>
      <c r="G393" s="60"/>
      <c r="H393" s="67"/>
    </row>
    <row r="394" spans="1:8" ht="60" x14ac:dyDescent="0.25">
      <c r="A394" s="12" t="s">
        <v>543</v>
      </c>
      <c r="B394" s="11" t="s">
        <v>544</v>
      </c>
      <c r="C394" s="3" t="s">
        <v>15</v>
      </c>
      <c r="D394" s="4">
        <v>25</v>
      </c>
      <c r="E394" s="5">
        <v>520</v>
      </c>
      <c r="F394" s="48">
        <f>D394*E394</f>
        <v>13000</v>
      </c>
      <c r="G394" s="60"/>
      <c r="H394" s="67"/>
    </row>
    <row r="395" spans="1:8" x14ac:dyDescent="0.25">
      <c r="A395" s="1"/>
      <c r="B395" s="11"/>
      <c r="C395" s="3"/>
      <c r="D395" s="4"/>
      <c r="E395" s="5"/>
      <c r="F395" s="48"/>
      <c r="G395" s="58"/>
      <c r="H395" s="62"/>
    </row>
    <row r="396" spans="1:8" ht="15.75" x14ac:dyDescent="0.25">
      <c r="A396" s="6" t="s">
        <v>545</v>
      </c>
      <c r="B396" s="7" t="s">
        <v>546</v>
      </c>
      <c r="C396" s="8" t="s">
        <v>6</v>
      </c>
      <c r="D396" s="9" t="s">
        <v>6</v>
      </c>
      <c r="E396" s="10" t="s">
        <v>6</v>
      </c>
      <c r="F396" s="49">
        <v>950140</v>
      </c>
      <c r="G396" s="69" t="s">
        <v>1034</v>
      </c>
      <c r="H396" s="62"/>
    </row>
    <row r="397" spans="1:8" x14ac:dyDescent="0.25">
      <c r="A397" s="1"/>
      <c r="B397" s="11"/>
      <c r="C397" s="3"/>
      <c r="D397" s="4"/>
      <c r="E397" s="5"/>
      <c r="F397" s="48"/>
      <c r="G397" s="64">
        <v>0</v>
      </c>
      <c r="H397" s="62">
        <f>(100%+G397)*F396</f>
        <v>950140</v>
      </c>
    </row>
    <row r="398" spans="1:8" ht="15.75" x14ac:dyDescent="0.25">
      <c r="A398" s="6" t="s">
        <v>547</v>
      </c>
      <c r="B398" s="7" t="s">
        <v>548</v>
      </c>
      <c r="C398" s="8" t="s">
        <v>6</v>
      </c>
      <c r="D398" s="9" t="s">
        <v>6</v>
      </c>
      <c r="E398" s="10" t="s">
        <v>6</v>
      </c>
      <c r="F398" s="49">
        <v>795580</v>
      </c>
      <c r="G398" s="58"/>
      <c r="H398" s="65"/>
    </row>
    <row r="399" spans="1:8" ht="75" x14ac:dyDescent="0.25">
      <c r="A399" s="12" t="s">
        <v>549</v>
      </c>
      <c r="B399" s="11" t="s">
        <v>550</v>
      </c>
      <c r="C399" s="3" t="s">
        <v>87</v>
      </c>
      <c r="D399" s="4">
        <v>4</v>
      </c>
      <c r="E399" s="5">
        <v>29900</v>
      </c>
      <c r="F399" s="48">
        <f>D399*E399</f>
        <v>119600</v>
      </c>
      <c r="G399" s="58"/>
      <c r="H399" s="62"/>
    </row>
    <row r="400" spans="1:8" ht="45" x14ac:dyDescent="0.25">
      <c r="A400" s="12" t="s">
        <v>551</v>
      </c>
      <c r="B400" s="11" t="s">
        <v>552</v>
      </c>
      <c r="C400" s="3" t="s">
        <v>15</v>
      </c>
      <c r="D400" s="4">
        <v>920</v>
      </c>
      <c r="E400" s="5">
        <v>592</v>
      </c>
      <c r="F400" s="48">
        <f>D400*E400</f>
        <v>544640</v>
      </c>
      <c r="G400" s="60"/>
      <c r="H400" s="67"/>
    </row>
    <row r="401" spans="1:8" ht="45" x14ac:dyDescent="0.25">
      <c r="A401" s="12" t="s">
        <v>553</v>
      </c>
      <c r="B401" s="13" t="s">
        <v>1053</v>
      </c>
      <c r="C401" s="3" t="s">
        <v>15</v>
      </c>
      <c r="D401" s="4">
        <v>60</v>
      </c>
      <c r="E401" s="5">
        <v>628</v>
      </c>
      <c r="F401" s="48">
        <f>D401*E401</f>
        <v>37680</v>
      </c>
      <c r="G401" s="58"/>
      <c r="H401" s="62"/>
    </row>
    <row r="402" spans="1:8" ht="45" x14ac:dyDescent="0.25">
      <c r="A402" s="12" t="s">
        <v>554</v>
      </c>
      <c r="B402" s="11" t="s">
        <v>555</v>
      </c>
      <c r="C402" s="3" t="s">
        <v>15</v>
      </c>
      <c r="D402" s="4">
        <v>140</v>
      </c>
      <c r="E402" s="5">
        <v>669</v>
      </c>
      <c r="F402" s="48">
        <f>D402*E402</f>
        <v>93660</v>
      </c>
      <c r="G402" s="58"/>
      <c r="H402" s="72"/>
    </row>
    <row r="403" spans="1:8" x14ac:dyDescent="0.25">
      <c r="A403" s="1"/>
      <c r="B403" s="11"/>
      <c r="C403" s="3"/>
      <c r="D403" s="4"/>
      <c r="E403" s="5"/>
      <c r="F403" s="48"/>
      <c r="G403" s="58"/>
      <c r="H403" s="70"/>
    </row>
    <row r="404" spans="1:8" ht="15.75" x14ac:dyDescent="0.25">
      <c r="A404" s="6" t="s">
        <v>556</v>
      </c>
      <c r="B404" s="7" t="s">
        <v>390</v>
      </c>
      <c r="C404" s="8" t="s">
        <v>6</v>
      </c>
      <c r="D404" s="9" t="s">
        <v>6</v>
      </c>
      <c r="E404" s="10" t="s">
        <v>6</v>
      </c>
      <c r="F404" s="49">
        <v>154560</v>
      </c>
      <c r="G404" s="60"/>
      <c r="H404" s="70"/>
    </row>
    <row r="405" spans="1:8" ht="30" x14ac:dyDescent="0.25">
      <c r="A405" s="12" t="s">
        <v>557</v>
      </c>
      <c r="B405" s="11" t="s">
        <v>558</v>
      </c>
      <c r="C405" s="3" t="s">
        <v>252</v>
      </c>
      <c r="D405" s="4">
        <v>28</v>
      </c>
      <c r="E405" s="5">
        <v>5520</v>
      </c>
      <c r="F405" s="48">
        <f>D405*E405</f>
        <v>154560</v>
      </c>
      <c r="G405" s="60"/>
      <c r="H405" s="67"/>
    </row>
    <row r="406" spans="1:8" x14ac:dyDescent="0.25">
      <c r="A406" s="1"/>
      <c r="B406" s="11"/>
      <c r="C406" s="3"/>
      <c r="D406" s="4"/>
      <c r="E406" s="5"/>
      <c r="F406" s="48"/>
      <c r="G406" s="58"/>
      <c r="H406" s="62"/>
    </row>
    <row r="407" spans="1:8" ht="15.75" x14ac:dyDescent="0.25">
      <c r="A407" s="6" t="s">
        <v>559</v>
      </c>
      <c r="B407" s="7" t="s">
        <v>144</v>
      </c>
      <c r="C407" s="8" t="s">
        <v>6</v>
      </c>
      <c r="D407" s="9" t="s">
        <v>6</v>
      </c>
      <c r="E407" s="10" t="s">
        <v>6</v>
      </c>
      <c r="F407" s="49">
        <v>51600</v>
      </c>
      <c r="G407" s="69" t="s">
        <v>1025</v>
      </c>
      <c r="H407" s="62"/>
    </row>
    <row r="408" spans="1:8" x14ac:dyDescent="0.25">
      <c r="A408" s="1"/>
      <c r="B408" s="11"/>
      <c r="C408" s="3"/>
      <c r="D408" s="4"/>
      <c r="E408" s="5"/>
      <c r="F408" s="48"/>
      <c r="G408" s="64">
        <v>0</v>
      </c>
      <c r="H408" s="62">
        <f>(100%+G408)*F407</f>
        <v>51600</v>
      </c>
    </row>
    <row r="409" spans="1:8" ht="15.75" x14ac:dyDescent="0.25">
      <c r="A409" s="6" t="s">
        <v>560</v>
      </c>
      <c r="B409" s="7" t="s">
        <v>146</v>
      </c>
      <c r="C409" s="8" t="s">
        <v>6</v>
      </c>
      <c r="D409" s="9" t="s">
        <v>6</v>
      </c>
      <c r="E409" s="10" t="s">
        <v>6</v>
      </c>
      <c r="F409" s="49">
        <v>51600</v>
      </c>
      <c r="G409" s="60"/>
      <c r="H409" s="65"/>
    </row>
    <row r="410" spans="1:8" ht="15.75" x14ac:dyDescent="0.25">
      <c r="A410" s="12" t="s">
        <v>561</v>
      </c>
      <c r="B410" s="11" t="s">
        <v>148</v>
      </c>
      <c r="C410" s="3" t="s">
        <v>118</v>
      </c>
      <c r="D410" s="4">
        <v>1200</v>
      </c>
      <c r="E410" s="5">
        <v>43</v>
      </c>
      <c r="F410" s="48">
        <f>D410*E410</f>
        <v>51600</v>
      </c>
      <c r="G410" s="60"/>
      <c r="H410" s="67"/>
    </row>
    <row r="411" spans="1:8" x14ac:dyDescent="0.25">
      <c r="A411" s="1"/>
      <c r="B411" s="11"/>
      <c r="C411" s="3"/>
      <c r="D411" s="4"/>
      <c r="E411" s="5"/>
      <c r="F411" s="48"/>
      <c r="G411" s="58"/>
      <c r="H411" s="62"/>
    </row>
    <row r="412" spans="1:8" ht="15.75" x14ac:dyDescent="0.25">
      <c r="A412" s="6" t="s">
        <v>562</v>
      </c>
      <c r="B412" s="7" t="s">
        <v>563</v>
      </c>
      <c r="C412" s="8" t="s">
        <v>6</v>
      </c>
      <c r="D412" s="9" t="s">
        <v>6</v>
      </c>
      <c r="E412" s="10" t="s">
        <v>6</v>
      </c>
      <c r="F412" s="49">
        <v>44700</v>
      </c>
      <c r="G412" s="69" t="s">
        <v>1035</v>
      </c>
      <c r="H412" s="62"/>
    </row>
    <row r="413" spans="1:8" x14ac:dyDescent="0.25">
      <c r="A413" s="1"/>
      <c r="B413" s="11"/>
      <c r="C413" s="3"/>
      <c r="D413" s="4"/>
      <c r="E413" s="5"/>
      <c r="F413" s="48"/>
      <c r="G413" s="64">
        <v>0</v>
      </c>
      <c r="H413" s="62">
        <f>(100%+G413)*F412</f>
        <v>44700</v>
      </c>
    </row>
    <row r="414" spans="1:8" ht="15.75" x14ac:dyDescent="0.25">
      <c r="A414" s="6" t="s">
        <v>564</v>
      </c>
      <c r="B414" s="7" t="s">
        <v>565</v>
      </c>
      <c r="C414" s="8" t="s">
        <v>6</v>
      </c>
      <c r="D414" s="9" t="s">
        <v>6</v>
      </c>
      <c r="E414" s="10" t="s">
        <v>6</v>
      </c>
      <c r="F414" s="49">
        <v>44700</v>
      </c>
      <c r="G414" s="60"/>
      <c r="H414" s="65"/>
    </row>
    <row r="415" spans="1:8" ht="45" x14ac:dyDescent="0.25">
      <c r="A415" s="12" t="s">
        <v>566</v>
      </c>
      <c r="B415" s="11" t="s">
        <v>567</v>
      </c>
      <c r="C415" s="3" t="s">
        <v>22</v>
      </c>
      <c r="D415" s="4">
        <v>2</v>
      </c>
      <c r="E415" s="5">
        <v>22350</v>
      </c>
      <c r="F415" s="48">
        <f>D415*E415</f>
        <v>44700</v>
      </c>
      <c r="G415" s="60"/>
      <c r="H415" s="67"/>
    </row>
    <row r="416" spans="1:8" x14ac:dyDescent="0.25">
      <c r="A416" s="1"/>
      <c r="B416" s="11"/>
      <c r="C416" s="3"/>
      <c r="D416" s="4"/>
      <c r="E416" s="5"/>
      <c r="F416" s="48"/>
      <c r="G416" s="58"/>
      <c r="H416" s="62"/>
    </row>
    <row r="417" spans="1:8" ht="15.75" x14ac:dyDescent="0.25">
      <c r="A417" s="6" t="s">
        <v>568</v>
      </c>
      <c r="B417" s="7" t="s">
        <v>156</v>
      </c>
      <c r="C417" s="8" t="s">
        <v>6</v>
      </c>
      <c r="D417" s="9" t="s">
        <v>6</v>
      </c>
      <c r="E417" s="10" t="s">
        <v>6</v>
      </c>
      <c r="F417" s="49">
        <v>204200</v>
      </c>
      <c r="G417" s="69" t="s">
        <v>1027</v>
      </c>
      <c r="H417" s="62"/>
    </row>
    <row r="418" spans="1:8" x14ac:dyDescent="0.25">
      <c r="A418" s="1"/>
      <c r="B418" s="11"/>
      <c r="C418" s="3"/>
      <c r="D418" s="4"/>
      <c r="E418" s="5"/>
      <c r="F418" s="48"/>
      <c r="G418" s="64">
        <v>0</v>
      </c>
      <c r="H418" s="62">
        <f>(100%+G418)*F417</f>
        <v>204200</v>
      </c>
    </row>
    <row r="419" spans="1:8" ht="15.75" x14ac:dyDescent="0.25">
      <c r="A419" s="6" t="s">
        <v>569</v>
      </c>
      <c r="B419" s="7" t="s">
        <v>158</v>
      </c>
      <c r="C419" s="8" t="s">
        <v>6</v>
      </c>
      <c r="D419" s="9" t="s">
        <v>6</v>
      </c>
      <c r="E419" s="10" t="s">
        <v>6</v>
      </c>
      <c r="F419" s="49">
        <v>204200</v>
      </c>
      <c r="G419" s="58"/>
      <c r="H419" s="65"/>
    </row>
    <row r="420" spans="1:8" ht="75" x14ac:dyDescent="0.25">
      <c r="A420" s="12" t="s">
        <v>570</v>
      </c>
      <c r="B420" s="11" t="s">
        <v>160</v>
      </c>
      <c r="C420" s="3" t="s">
        <v>22</v>
      </c>
      <c r="D420" s="4">
        <v>110</v>
      </c>
      <c r="E420" s="5">
        <v>530</v>
      </c>
      <c r="F420" s="48">
        <f t="shared" ref="F420:F425" si="10">D420*E420</f>
        <v>58300</v>
      </c>
      <c r="G420" s="58"/>
      <c r="H420" s="62"/>
    </row>
    <row r="421" spans="1:8" ht="45" x14ac:dyDescent="0.25">
      <c r="A421" s="12" t="s">
        <v>571</v>
      </c>
      <c r="B421" s="11" t="s">
        <v>162</v>
      </c>
      <c r="C421" s="3" t="s">
        <v>22</v>
      </c>
      <c r="D421" s="4">
        <v>110</v>
      </c>
      <c r="E421" s="5">
        <v>520</v>
      </c>
      <c r="F421" s="48">
        <f t="shared" si="10"/>
        <v>57200</v>
      </c>
      <c r="G421" s="58"/>
      <c r="H421" s="62"/>
    </row>
    <row r="422" spans="1:8" ht="255" x14ac:dyDescent="0.25">
      <c r="A422" s="12" t="s">
        <v>572</v>
      </c>
      <c r="B422" s="11" t="s">
        <v>164</v>
      </c>
      <c r="C422" s="3" t="s">
        <v>22</v>
      </c>
      <c r="D422" s="4">
        <v>110</v>
      </c>
      <c r="E422" s="5">
        <v>375</v>
      </c>
      <c r="F422" s="48">
        <f t="shared" si="10"/>
        <v>41250</v>
      </c>
      <c r="G422" s="58"/>
      <c r="H422" s="72"/>
    </row>
    <row r="423" spans="1:8" ht="105" x14ac:dyDescent="0.25">
      <c r="A423" s="12" t="s">
        <v>573</v>
      </c>
      <c r="B423" s="11" t="s">
        <v>166</v>
      </c>
      <c r="C423" s="3" t="s">
        <v>22</v>
      </c>
      <c r="D423" s="4">
        <v>1</v>
      </c>
      <c r="E423" s="5">
        <v>21400</v>
      </c>
      <c r="F423" s="48">
        <f t="shared" si="10"/>
        <v>21400</v>
      </c>
      <c r="G423" s="58"/>
      <c r="H423" s="70"/>
    </row>
    <row r="424" spans="1:8" ht="90" x14ac:dyDescent="0.25">
      <c r="A424" s="12" t="s">
        <v>574</v>
      </c>
      <c r="B424" s="11" t="s">
        <v>168</v>
      </c>
      <c r="C424" s="3" t="s">
        <v>22</v>
      </c>
      <c r="D424" s="4">
        <v>3</v>
      </c>
      <c r="E424" s="5">
        <v>7250</v>
      </c>
      <c r="F424" s="48">
        <f t="shared" si="10"/>
        <v>21750</v>
      </c>
      <c r="G424" s="60"/>
      <c r="H424" s="67"/>
    </row>
    <row r="425" spans="1:8" ht="60" x14ac:dyDescent="0.25">
      <c r="A425" s="12" t="s">
        <v>575</v>
      </c>
      <c r="B425" s="11" t="s">
        <v>170</v>
      </c>
      <c r="C425" s="3" t="s">
        <v>22</v>
      </c>
      <c r="D425" s="4">
        <v>1</v>
      </c>
      <c r="E425" s="5">
        <v>4300</v>
      </c>
      <c r="F425" s="48">
        <f t="shared" si="10"/>
        <v>4300</v>
      </c>
      <c r="G425" s="60"/>
      <c r="H425" s="67"/>
    </row>
    <row r="426" spans="1:8" x14ac:dyDescent="0.25">
      <c r="A426" s="1"/>
      <c r="B426" s="11"/>
      <c r="C426" s="3"/>
      <c r="D426" s="4"/>
      <c r="E426" s="5"/>
      <c r="F426" s="48"/>
      <c r="G426" s="58"/>
      <c r="H426" s="62"/>
    </row>
    <row r="427" spans="1:8" ht="15.75" x14ac:dyDescent="0.25">
      <c r="A427" s="6" t="s">
        <v>576</v>
      </c>
      <c r="B427" s="7" t="s">
        <v>577</v>
      </c>
      <c r="C427" s="8" t="s">
        <v>6</v>
      </c>
      <c r="D427" s="9" t="s">
        <v>6</v>
      </c>
      <c r="E427" s="10" t="s">
        <v>6</v>
      </c>
      <c r="F427" s="49">
        <v>3913630</v>
      </c>
      <c r="G427" s="69" t="s">
        <v>1028</v>
      </c>
      <c r="H427" s="62"/>
    </row>
    <row r="428" spans="1:8" x14ac:dyDescent="0.25">
      <c r="A428" s="1"/>
      <c r="B428" s="11"/>
      <c r="C428" s="3"/>
      <c r="D428" s="4"/>
      <c r="E428" s="5"/>
      <c r="F428" s="48"/>
      <c r="G428" s="64">
        <v>0</v>
      </c>
      <c r="H428" s="62">
        <f>(100%+G428)*F427</f>
        <v>3913630</v>
      </c>
    </row>
    <row r="429" spans="1:8" ht="15.75" x14ac:dyDescent="0.25">
      <c r="A429" s="6" t="s">
        <v>578</v>
      </c>
      <c r="B429" s="7" t="s">
        <v>579</v>
      </c>
      <c r="C429" s="8" t="s">
        <v>6</v>
      </c>
      <c r="D429" s="9" t="s">
        <v>6</v>
      </c>
      <c r="E429" s="10" t="s">
        <v>6</v>
      </c>
      <c r="F429" s="49">
        <v>2156880</v>
      </c>
      <c r="G429" s="60"/>
      <c r="H429" s="65"/>
    </row>
    <row r="430" spans="1:8" x14ac:dyDescent="0.25">
      <c r="A430" s="12" t="s">
        <v>580</v>
      </c>
      <c r="B430" s="11" t="s">
        <v>581</v>
      </c>
      <c r="C430" s="3" t="s">
        <v>118</v>
      </c>
      <c r="D430" s="4">
        <v>4300</v>
      </c>
      <c r="E430" s="5">
        <v>28.6</v>
      </c>
      <c r="F430" s="48">
        <f>D430*E430</f>
        <v>122980</v>
      </c>
      <c r="G430" s="58"/>
      <c r="H430" s="62"/>
    </row>
    <row r="431" spans="1:8" ht="45" x14ac:dyDescent="0.25">
      <c r="A431" s="12" t="s">
        <v>582</v>
      </c>
      <c r="B431" s="11" t="s">
        <v>583</v>
      </c>
      <c r="C431" s="3" t="s">
        <v>118</v>
      </c>
      <c r="D431" s="4">
        <v>4300</v>
      </c>
      <c r="E431" s="5">
        <v>473</v>
      </c>
      <c r="F431" s="48">
        <f>D431*E431</f>
        <v>2033900</v>
      </c>
      <c r="G431" s="58"/>
      <c r="H431" s="62"/>
    </row>
    <row r="432" spans="1:8" ht="15.75" x14ac:dyDescent="0.25">
      <c r="A432" s="1"/>
      <c r="B432" s="11"/>
      <c r="C432" s="3"/>
      <c r="D432" s="4"/>
      <c r="E432" s="5"/>
      <c r="F432" s="48"/>
      <c r="G432" s="60"/>
      <c r="H432" s="67"/>
    </row>
    <row r="433" spans="1:8" ht="15.75" x14ac:dyDescent="0.25">
      <c r="A433" s="6" t="s">
        <v>584</v>
      </c>
      <c r="B433" s="7" t="s">
        <v>585</v>
      </c>
      <c r="C433" s="8" t="s">
        <v>6</v>
      </c>
      <c r="D433" s="9" t="s">
        <v>6</v>
      </c>
      <c r="E433" s="10" t="s">
        <v>6</v>
      </c>
      <c r="F433" s="49">
        <v>516600</v>
      </c>
      <c r="G433" s="58"/>
      <c r="H433" s="62"/>
    </row>
    <row r="434" spans="1:8" ht="30" x14ac:dyDescent="0.25">
      <c r="A434" s="12" t="s">
        <v>586</v>
      </c>
      <c r="B434" s="11" t="s">
        <v>587</v>
      </c>
      <c r="C434" s="3" t="s">
        <v>233</v>
      </c>
      <c r="D434" s="4">
        <v>210</v>
      </c>
      <c r="E434" s="5">
        <v>2460</v>
      </c>
      <c r="F434" s="48">
        <f>D434*E434</f>
        <v>516600</v>
      </c>
      <c r="G434" s="58"/>
      <c r="H434" s="62"/>
    </row>
    <row r="435" spans="1:8" x14ac:dyDescent="0.25">
      <c r="A435" s="1"/>
      <c r="B435" s="11"/>
      <c r="C435" s="3"/>
      <c r="D435" s="4"/>
      <c r="E435" s="5"/>
      <c r="F435" s="48"/>
      <c r="G435" s="58"/>
      <c r="H435" s="62"/>
    </row>
    <row r="436" spans="1:8" ht="15.75" x14ac:dyDescent="0.25">
      <c r="A436" s="6" t="s">
        <v>588</v>
      </c>
      <c r="B436" s="7" t="s">
        <v>174</v>
      </c>
      <c r="C436" s="8" t="s">
        <v>6</v>
      </c>
      <c r="D436" s="9" t="s">
        <v>6</v>
      </c>
      <c r="E436" s="10" t="s">
        <v>6</v>
      </c>
      <c r="F436" s="49">
        <v>155500</v>
      </c>
      <c r="G436" s="60"/>
      <c r="H436" s="67"/>
    </row>
    <row r="437" spans="1:8" ht="60" x14ac:dyDescent="0.25">
      <c r="A437" s="12" t="s">
        <v>589</v>
      </c>
      <c r="B437" s="11" t="s">
        <v>176</v>
      </c>
      <c r="C437" s="3" t="s">
        <v>118</v>
      </c>
      <c r="D437" s="4">
        <v>550</v>
      </c>
      <c r="E437" s="5">
        <v>254</v>
      </c>
      <c r="F437" s="48">
        <f>D437*E437</f>
        <v>139700</v>
      </c>
      <c r="G437" s="58"/>
      <c r="H437" s="62"/>
    </row>
    <row r="438" spans="1:8" ht="75" x14ac:dyDescent="0.25">
      <c r="A438" s="12" t="s">
        <v>590</v>
      </c>
      <c r="B438" s="11" t="s">
        <v>180</v>
      </c>
      <c r="C438" s="3" t="s">
        <v>118</v>
      </c>
      <c r="D438" s="4">
        <v>50</v>
      </c>
      <c r="E438" s="5">
        <v>316</v>
      </c>
      <c r="F438" s="48">
        <f>D438*E438</f>
        <v>15800</v>
      </c>
      <c r="G438" s="58"/>
      <c r="H438" s="62"/>
    </row>
    <row r="439" spans="1:8" x14ac:dyDescent="0.25">
      <c r="A439" s="1"/>
      <c r="B439" s="11"/>
      <c r="C439" s="3"/>
      <c r="D439" s="4"/>
      <c r="E439" s="5"/>
      <c r="F439" s="48"/>
      <c r="G439" s="58"/>
      <c r="H439" s="62"/>
    </row>
    <row r="440" spans="1:8" ht="15.75" x14ac:dyDescent="0.25">
      <c r="A440" s="6" t="s">
        <v>591</v>
      </c>
      <c r="B440" s="7" t="s">
        <v>182</v>
      </c>
      <c r="C440" s="8" t="s">
        <v>6</v>
      </c>
      <c r="D440" s="9" t="s">
        <v>6</v>
      </c>
      <c r="E440" s="10" t="s">
        <v>6</v>
      </c>
      <c r="F440" s="49">
        <v>137150</v>
      </c>
      <c r="G440" s="60"/>
      <c r="H440" s="67"/>
    </row>
    <row r="441" spans="1:8" ht="45" x14ac:dyDescent="0.25">
      <c r="A441" s="12" t="s">
        <v>592</v>
      </c>
      <c r="B441" s="11" t="s">
        <v>190</v>
      </c>
      <c r="C441" s="3" t="s">
        <v>15</v>
      </c>
      <c r="D441" s="4">
        <v>680</v>
      </c>
      <c r="E441" s="5">
        <v>174</v>
      </c>
      <c r="F441" s="48">
        <f>D441*E441</f>
        <v>118320</v>
      </c>
      <c r="G441" s="58"/>
      <c r="H441" s="62"/>
    </row>
    <row r="442" spans="1:8" ht="30" x14ac:dyDescent="0.25">
      <c r="A442" s="12" t="s">
        <v>593</v>
      </c>
      <c r="B442" s="11" t="s">
        <v>594</v>
      </c>
      <c r="C442" s="3" t="s">
        <v>15</v>
      </c>
      <c r="D442" s="4">
        <v>70</v>
      </c>
      <c r="E442" s="5">
        <v>269</v>
      </c>
      <c r="F442" s="48">
        <f>D442*E442</f>
        <v>18830</v>
      </c>
      <c r="G442" s="58"/>
      <c r="H442" s="62"/>
    </row>
    <row r="443" spans="1:8" x14ac:dyDescent="0.25">
      <c r="A443" s="1"/>
      <c r="B443" s="11"/>
      <c r="C443" s="3"/>
      <c r="D443" s="4"/>
      <c r="E443" s="5"/>
      <c r="F443" s="48"/>
      <c r="G443" s="58"/>
      <c r="H443" s="72"/>
    </row>
    <row r="444" spans="1:8" ht="15.75" x14ac:dyDescent="0.25">
      <c r="A444" s="6" t="s">
        <v>595</v>
      </c>
      <c r="B444" s="7" t="s">
        <v>596</v>
      </c>
      <c r="C444" s="8" t="s">
        <v>6</v>
      </c>
      <c r="D444" s="9" t="s">
        <v>6</v>
      </c>
      <c r="E444" s="10" t="s">
        <v>6</v>
      </c>
      <c r="F444" s="49">
        <v>947500</v>
      </c>
      <c r="G444" s="58"/>
      <c r="H444" s="70"/>
    </row>
    <row r="445" spans="1:8" ht="75" x14ac:dyDescent="0.25">
      <c r="A445" s="12" t="s">
        <v>597</v>
      </c>
      <c r="B445" s="11" t="s">
        <v>598</v>
      </c>
      <c r="C445" s="3" t="s">
        <v>233</v>
      </c>
      <c r="D445" s="4">
        <v>1250</v>
      </c>
      <c r="E445" s="5">
        <v>590</v>
      </c>
      <c r="F445" s="48">
        <f>D445*E445</f>
        <v>737500</v>
      </c>
      <c r="G445" s="60"/>
      <c r="H445" s="67"/>
    </row>
    <row r="446" spans="1:8" ht="60" x14ac:dyDescent="0.25">
      <c r="A446" s="12" t="s">
        <v>599</v>
      </c>
      <c r="B446" s="11" t="s">
        <v>600</v>
      </c>
      <c r="C446" s="3" t="s">
        <v>15</v>
      </c>
      <c r="D446" s="4">
        <v>750</v>
      </c>
      <c r="E446" s="5">
        <v>280</v>
      </c>
      <c r="F446" s="48">
        <f>D446*E446</f>
        <v>210000</v>
      </c>
      <c r="G446" s="60"/>
      <c r="H446" s="67"/>
    </row>
    <row r="447" spans="1:8" x14ac:dyDescent="0.25">
      <c r="A447" s="1"/>
      <c r="B447" s="11"/>
      <c r="C447" s="3"/>
      <c r="D447" s="4"/>
      <c r="E447" s="5"/>
      <c r="F447" s="48"/>
      <c r="G447" s="58"/>
      <c r="H447" s="62"/>
    </row>
    <row r="448" spans="1:8" ht="15.75" x14ac:dyDescent="0.25">
      <c r="A448" s="6" t="s">
        <v>601</v>
      </c>
      <c r="B448" s="7" t="s">
        <v>192</v>
      </c>
      <c r="C448" s="8" t="s">
        <v>6</v>
      </c>
      <c r="D448" s="9" t="s">
        <v>6</v>
      </c>
      <c r="E448" s="10" t="s">
        <v>6</v>
      </c>
      <c r="F448" s="49">
        <v>1768082</v>
      </c>
      <c r="G448" s="69" t="s">
        <v>1029</v>
      </c>
      <c r="H448" s="62"/>
    </row>
    <row r="449" spans="1:8" x14ac:dyDescent="0.25">
      <c r="A449" s="1"/>
      <c r="B449" s="11"/>
      <c r="C449" s="3"/>
      <c r="D449" s="4"/>
      <c r="E449" s="5"/>
      <c r="F449" s="48"/>
      <c r="G449" s="64">
        <v>0</v>
      </c>
      <c r="H449" s="62">
        <f>(100%+G449)*F448</f>
        <v>1768082</v>
      </c>
    </row>
    <row r="450" spans="1:8" ht="15.75" x14ac:dyDescent="0.25">
      <c r="A450" s="6" t="s">
        <v>602</v>
      </c>
      <c r="B450" s="7" t="s">
        <v>603</v>
      </c>
      <c r="C450" s="8" t="s">
        <v>6</v>
      </c>
      <c r="D450" s="9" t="s">
        <v>6</v>
      </c>
      <c r="E450" s="10" t="s">
        <v>6</v>
      </c>
      <c r="F450" s="49">
        <v>466020</v>
      </c>
      <c r="G450" s="58"/>
      <c r="H450" s="65"/>
    </row>
    <row r="451" spans="1:8" ht="45" x14ac:dyDescent="0.25">
      <c r="A451" s="12" t="s">
        <v>604</v>
      </c>
      <c r="B451" s="11" t="s">
        <v>605</v>
      </c>
      <c r="C451" s="3" t="s">
        <v>118</v>
      </c>
      <c r="D451" s="4">
        <v>10200</v>
      </c>
      <c r="E451" s="5">
        <v>4.68</v>
      </c>
      <c r="F451" s="48">
        <f>D451*E451</f>
        <v>47736</v>
      </c>
      <c r="G451" s="58"/>
      <c r="H451" s="62"/>
    </row>
    <row r="452" spans="1:8" ht="30" x14ac:dyDescent="0.25">
      <c r="A452" s="12" t="s">
        <v>606</v>
      </c>
      <c r="B452" s="11" t="s">
        <v>607</v>
      </c>
      <c r="C452" s="3" t="s">
        <v>233</v>
      </c>
      <c r="D452" s="4">
        <v>204</v>
      </c>
      <c r="E452" s="5">
        <v>231</v>
      </c>
      <c r="F452" s="48">
        <f>D452*E452</f>
        <v>47124</v>
      </c>
      <c r="G452" s="60"/>
      <c r="H452" s="67"/>
    </row>
    <row r="453" spans="1:8" ht="30" x14ac:dyDescent="0.25">
      <c r="A453" s="12" t="s">
        <v>608</v>
      </c>
      <c r="B453" s="11" t="s">
        <v>609</v>
      </c>
      <c r="C453" s="3" t="s">
        <v>118</v>
      </c>
      <c r="D453" s="4">
        <v>10200</v>
      </c>
      <c r="E453" s="5">
        <v>5.8</v>
      </c>
      <c r="F453" s="48">
        <f>D453*E453</f>
        <v>59160</v>
      </c>
      <c r="G453" s="58"/>
      <c r="H453" s="62"/>
    </row>
    <row r="454" spans="1:8" ht="30" x14ac:dyDescent="0.25">
      <c r="A454" s="12" t="s">
        <v>610</v>
      </c>
      <c r="B454" s="11" t="s">
        <v>611</v>
      </c>
      <c r="C454" s="3" t="s">
        <v>233</v>
      </c>
      <c r="D454" s="4">
        <v>4000</v>
      </c>
      <c r="E454" s="5">
        <v>78</v>
      </c>
      <c r="F454" s="48">
        <f>D454*E454</f>
        <v>312000</v>
      </c>
      <c r="G454" s="58"/>
      <c r="H454" s="62"/>
    </row>
    <row r="455" spans="1:8" x14ac:dyDescent="0.25">
      <c r="A455" s="1"/>
      <c r="B455" s="11"/>
      <c r="C455" s="3"/>
      <c r="D455" s="4"/>
      <c r="E455" s="5"/>
      <c r="F455" s="48"/>
      <c r="G455" s="58"/>
      <c r="H455" s="62"/>
    </row>
    <row r="456" spans="1:8" ht="15.75" x14ac:dyDescent="0.25">
      <c r="A456" s="6" t="s">
        <v>612</v>
      </c>
      <c r="B456" s="7" t="s">
        <v>198</v>
      </c>
      <c r="C456" s="8" t="s">
        <v>6</v>
      </c>
      <c r="D456" s="9" t="s">
        <v>6</v>
      </c>
      <c r="E456" s="10" t="s">
        <v>6</v>
      </c>
      <c r="F456" s="49">
        <v>602170</v>
      </c>
      <c r="G456" s="58"/>
      <c r="H456" s="62"/>
    </row>
    <row r="457" spans="1:8" ht="15.75" x14ac:dyDescent="0.25">
      <c r="A457" s="12" t="s">
        <v>613</v>
      </c>
      <c r="B457" s="11" t="s">
        <v>614</v>
      </c>
      <c r="C457" s="3" t="s">
        <v>22</v>
      </c>
      <c r="D457" s="4">
        <v>6660</v>
      </c>
      <c r="E457" s="5">
        <v>37</v>
      </c>
      <c r="F457" s="48">
        <f>D457*E457</f>
        <v>246420</v>
      </c>
      <c r="G457" s="60"/>
      <c r="H457" s="67"/>
    </row>
    <row r="458" spans="1:8" ht="60" x14ac:dyDescent="0.25">
      <c r="A458" s="12" t="s">
        <v>615</v>
      </c>
      <c r="B458" s="11" t="s">
        <v>616</v>
      </c>
      <c r="C458" s="3" t="s">
        <v>22</v>
      </c>
      <c r="D458" s="4">
        <v>50</v>
      </c>
      <c r="E458" s="5">
        <v>1790</v>
      </c>
      <c r="F458" s="48">
        <f>D458*E458</f>
        <v>89500</v>
      </c>
      <c r="G458" s="58"/>
      <c r="H458" s="62"/>
    </row>
    <row r="459" spans="1:8" ht="45" x14ac:dyDescent="0.25">
      <c r="A459" s="12" t="s">
        <v>617</v>
      </c>
      <c r="B459" s="11" t="s">
        <v>618</v>
      </c>
      <c r="C459" s="3" t="s">
        <v>22</v>
      </c>
      <c r="D459" s="4">
        <v>75</v>
      </c>
      <c r="E459" s="5">
        <v>3550</v>
      </c>
      <c r="F459" s="48">
        <f>D459*E459</f>
        <v>266250</v>
      </c>
      <c r="G459" s="58"/>
      <c r="H459" s="62"/>
    </row>
    <row r="460" spans="1:8" ht="15.75" x14ac:dyDescent="0.25">
      <c r="A460" s="1"/>
      <c r="B460" s="11"/>
      <c r="C460" s="3"/>
      <c r="D460" s="4"/>
      <c r="E460" s="5"/>
      <c r="F460" s="48"/>
      <c r="G460" s="60"/>
      <c r="H460" s="67"/>
    </row>
    <row r="461" spans="1:8" ht="15.75" x14ac:dyDescent="0.25">
      <c r="A461" s="6" t="s">
        <v>619</v>
      </c>
      <c r="B461" s="7" t="s">
        <v>620</v>
      </c>
      <c r="C461" s="8" t="s">
        <v>6</v>
      </c>
      <c r="D461" s="9" t="s">
        <v>6</v>
      </c>
      <c r="E461" s="10" t="s">
        <v>6</v>
      </c>
      <c r="F461" s="49">
        <v>292800</v>
      </c>
      <c r="G461" s="58"/>
      <c r="H461" s="62"/>
    </row>
    <row r="462" spans="1:8" ht="30" x14ac:dyDescent="0.25">
      <c r="A462" s="12" t="s">
        <v>621</v>
      </c>
      <c r="B462" s="11" t="s">
        <v>622</v>
      </c>
      <c r="C462" s="3" t="s">
        <v>118</v>
      </c>
      <c r="D462" s="4">
        <v>9150</v>
      </c>
      <c r="E462" s="5">
        <v>32</v>
      </c>
      <c r="F462" s="48">
        <f>D462*E462</f>
        <v>292800</v>
      </c>
      <c r="G462" s="58"/>
      <c r="H462" s="62"/>
    </row>
    <row r="463" spans="1:8" x14ac:dyDescent="0.25">
      <c r="A463" s="1"/>
      <c r="B463" s="11"/>
      <c r="C463" s="3"/>
      <c r="D463" s="4"/>
      <c r="E463" s="5"/>
      <c r="F463" s="48"/>
      <c r="G463" s="58"/>
      <c r="H463" s="62"/>
    </row>
    <row r="464" spans="1:8" ht="15.75" x14ac:dyDescent="0.25">
      <c r="A464" s="6" t="s">
        <v>623</v>
      </c>
      <c r="B464" s="7" t="s">
        <v>624</v>
      </c>
      <c r="C464" s="8" t="s">
        <v>6</v>
      </c>
      <c r="D464" s="9" t="s">
        <v>6</v>
      </c>
      <c r="E464" s="10" t="s">
        <v>6</v>
      </c>
      <c r="F464" s="49">
        <v>34470</v>
      </c>
      <c r="G464" s="58"/>
      <c r="H464" s="62"/>
    </row>
    <row r="465" spans="1:8" ht="45" x14ac:dyDescent="0.25">
      <c r="A465" s="12" t="s">
        <v>625</v>
      </c>
      <c r="B465" s="11" t="s">
        <v>626</v>
      </c>
      <c r="C465" s="3" t="s">
        <v>22</v>
      </c>
      <c r="D465" s="4">
        <v>3</v>
      </c>
      <c r="E465" s="5">
        <v>7700</v>
      </c>
      <c r="F465" s="48">
        <f>D465*E465</f>
        <v>23100</v>
      </c>
      <c r="G465" s="60"/>
      <c r="H465" s="67"/>
    </row>
    <row r="466" spans="1:8" ht="30" x14ac:dyDescent="0.25">
      <c r="A466" s="12" t="s">
        <v>627</v>
      </c>
      <c r="B466" s="11" t="s">
        <v>628</v>
      </c>
      <c r="C466" s="3" t="s">
        <v>22</v>
      </c>
      <c r="D466" s="4">
        <v>3</v>
      </c>
      <c r="E466" s="5">
        <v>2310</v>
      </c>
      <c r="F466" s="48">
        <f>D466*E466</f>
        <v>6930</v>
      </c>
      <c r="G466" s="58"/>
      <c r="H466" s="62"/>
    </row>
    <row r="467" spans="1:8" ht="30" x14ac:dyDescent="0.25">
      <c r="A467" s="12" t="s">
        <v>629</v>
      </c>
      <c r="B467" s="11" t="s">
        <v>630</v>
      </c>
      <c r="C467" s="3" t="s">
        <v>22</v>
      </c>
      <c r="D467" s="4">
        <v>3</v>
      </c>
      <c r="E467" s="5">
        <v>1480</v>
      </c>
      <c r="F467" s="48">
        <f>D467*E467</f>
        <v>4440</v>
      </c>
      <c r="G467" s="58"/>
      <c r="H467" s="62"/>
    </row>
    <row r="468" spans="1:8" x14ac:dyDescent="0.25">
      <c r="A468" s="1"/>
      <c r="B468" s="11"/>
      <c r="C468" s="3"/>
      <c r="D468" s="4"/>
      <c r="E468" s="5"/>
      <c r="F468" s="48"/>
      <c r="G468" s="58"/>
      <c r="H468" s="62"/>
    </row>
    <row r="469" spans="1:8" ht="15.75" x14ac:dyDescent="0.25">
      <c r="A469" s="6" t="s">
        <v>631</v>
      </c>
      <c r="B469" s="7" t="s">
        <v>632</v>
      </c>
      <c r="C469" s="8" t="s">
        <v>6</v>
      </c>
      <c r="D469" s="9" t="s">
        <v>6</v>
      </c>
      <c r="E469" s="10" t="s">
        <v>6</v>
      </c>
      <c r="F469" s="49">
        <v>49500</v>
      </c>
      <c r="G469" s="60"/>
      <c r="H469" s="67"/>
    </row>
    <row r="470" spans="1:8" ht="30" x14ac:dyDescent="0.25">
      <c r="A470" s="12" t="s">
        <v>633</v>
      </c>
      <c r="B470" s="11" t="s">
        <v>634</v>
      </c>
      <c r="C470" s="3" t="s">
        <v>22</v>
      </c>
      <c r="D470" s="4">
        <v>3</v>
      </c>
      <c r="E470" s="5">
        <v>1650</v>
      </c>
      <c r="F470" s="48">
        <f>D470*E470</f>
        <v>4950</v>
      </c>
      <c r="G470" s="58"/>
      <c r="H470" s="62"/>
    </row>
    <row r="471" spans="1:8" ht="45" x14ac:dyDescent="0.25">
      <c r="A471" s="12" t="s">
        <v>635</v>
      </c>
      <c r="B471" s="11" t="s">
        <v>636</v>
      </c>
      <c r="C471" s="3" t="s">
        <v>22</v>
      </c>
      <c r="D471" s="4">
        <v>3</v>
      </c>
      <c r="E471" s="5">
        <v>14850</v>
      </c>
      <c r="F471" s="48">
        <f>D471*E471</f>
        <v>44550</v>
      </c>
      <c r="G471" s="58"/>
      <c r="H471" s="62"/>
    </row>
    <row r="472" spans="1:8" ht="15.75" x14ac:dyDescent="0.25">
      <c r="A472" s="1"/>
      <c r="B472" s="11"/>
      <c r="C472" s="3"/>
      <c r="D472" s="4"/>
      <c r="E472" s="5"/>
      <c r="F472" s="48"/>
      <c r="G472" s="60"/>
      <c r="H472" s="67"/>
    </row>
    <row r="473" spans="1:8" ht="15.75" x14ac:dyDescent="0.25">
      <c r="A473" s="6" t="s">
        <v>637</v>
      </c>
      <c r="B473" s="7" t="s">
        <v>638</v>
      </c>
      <c r="C473" s="8" t="s">
        <v>6</v>
      </c>
      <c r="D473" s="9" t="s">
        <v>6</v>
      </c>
      <c r="E473" s="10" t="s">
        <v>6</v>
      </c>
      <c r="F473" s="49">
        <v>81900</v>
      </c>
      <c r="G473" s="58"/>
      <c r="H473" s="62"/>
    </row>
    <row r="474" spans="1:8" ht="45" x14ac:dyDescent="0.25">
      <c r="A474" s="12" t="s">
        <v>639</v>
      </c>
      <c r="B474" s="11" t="s">
        <v>640</v>
      </c>
      <c r="C474" s="3" t="s">
        <v>22</v>
      </c>
      <c r="D474" s="4">
        <v>350</v>
      </c>
      <c r="E474" s="5">
        <v>234</v>
      </c>
      <c r="F474" s="48">
        <f>D474*E474</f>
        <v>81900</v>
      </c>
      <c r="G474" s="58"/>
      <c r="H474" s="62"/>
    </row>
    <row r="475" spans="1:8" x14ac:dyDescent="0.25">
      <c r="A475" s="1"/>
      <c r="B475" s="11"/>
      <c r="C475" s="3"/>
      <c r="D475" s="4"/>
      <c r="E475" s="5"/>
      <c r="F475" s="48"/>
      <c r="G475" s="58"/>
      <c r="H475" s="62"/>
    </row>
    <row r="476" spans="1:8" ht="15.75" x14ac:dyDescent="0.25">
      <c r="A476" s="6" t="s">
        <v>641</v>
      </c>
      <c r="B476" s="7" t="s">
        <v>642</v>
      </c>
      <c r="C476" s="8" t="s">
        <v>6</v>
      </c>
      <c r="D476" s="9" t="s">
        <v>6</v>
      </c>
      <c r="E476" s="10" t="s">
        <v>6</v>
      </c>
      <c r="F476" s="49">
        <v>164820</v>
      </c>
      <c r="G476" s="58"/>
      <c r="H476" s="62"/>
    </row>
    <row r="477" spans="1:8" ht="60" x14ac:dyDescent="0.25">
      <c r="A477" s="12" t="s">
        <v>643</v>
      </c>
      <c r="B477" s="11" t="s">
        <v>644</v>
      </c>
      <c r="C477" s="3" t="s">
        <v>15</v>
      </c>
      <c r="D477" s="4">
        <v>1700</v>
      </c>
      <c r="E477" s="5">
        <v>7</v>
      </c>
      <c r="F477" s="48">
        <f t="shared" ref="F477:F482" si="11">D477*E477</f>
        <v>11900</v>
      </c>
      <c r="G477" s="58"/>
      <c r="H477" s="62"/>
    </row>
    <row r="478" spans="1:8" ht="60" x14ac:dyDescent="0.25">
      <c r="A478" s="12" t="s">
        <v>645</v>
      </c>
      <c r="B478" s="11" t="s">
        <v>646</v>
      </c>
      <c r="C478" s="3" t="s">
        <v>15</v>
      </c>
      <c r="D478" s="4">
        <v>6</v>
      </c>
      <c r="E478" s="5">
        <v>10</v>
      </c>
      <c r="F478" s="48">
        <f t="shared" si="11"/>
        <v>60</v>
      </c>
      <c r="G478" s="58"/>
      <c r="H478" s="62"/>
    </row>
    <row r="479" spans="1:8" ht="30" x14ac:dyDescent="0.25">
      <c r="A479" s="12" t="s">
        <v>647</v>
      </c>
      <c r="B479" s="11" t="s">
        <v>648</v>
      </c>
      <c r="C479" s="3" t="s">
        <v>15</v>
      </c>
      <c r="D479" s="4">
        <v>1700</v>
      </c>
      <c r="E479" s="5">
        <v>18.3</v>
      </c>
      <c r="F479" s="48">
        <f t="shared" si="11"/>
        <v>31110</v>
      </c>
      <c r="G479" s="58"/>
      <c r="H479" s="62"/>
    </row>
    <row r="480" spans="1:8" ht="30" x14ac:dyDescent="0.25">
      <c r="A480" s="12" t="s">
        <v>649</v>
      </c>
      <c r="B480" s="11" t="s">
        <v>650</v>
      </c>
      <c r="C480" s="3" t="s">
        <v>15</v>
      </c>
      <c r="D480" s="4">
        <v>2470</v>
      </c>
      <c r="E480" s="5">
        <v>22</v>
      </c>
      <c r="F480" s="48">
        <f t="shared" si="11"/>
        <v>54340</v>
      </c>
      <c r="G480" s="60"/>
      <c r="H480" s="67"/>
    </row>
    <row r="481" spans="1:8" ht="30" x14ac:dyDescent="0.25">
      <c r="A481" s="12" t="s">
        <v>651</v>
      </c>
      <c r="B481" s="11" t="s">
        <v>652</v>
      </c>
      <c r="C481" s="3" t="s">
        <v>15</v>
      </c>
      <c r="D481" s="4">
        <v>1270</v>
      </c>
      <c r="E481" s="5">
        <v>33</v>
      </c>
      <c r="F481" s="48">
        <f t="shared" si="11"/>
        <v>41910</v>
      </c>
      <c r="G481" s="58"/>
      <c r="H481" s="62"/>
    </row>
    <row r="482" spans="1:8" ht="45" x14ac:dyDescent="0.25">
      <c r="A482" s="12" t="s">
        <v>653</v>
      </c>
      <c r="B482" s="11" t="s">
        <v>654</v>
      </c>
      <c r="C482" s="3" t="s">
        <v>15</v>
      </c>
      <c r="D482" s="4">
        <v>250</v>
      </c>
      <c r="E482" s="5">
        <v>102</v>
      </c>
      <c r="F482" s="48">
        <f t="shared" si="11"/>
        <v>25500</v>
      </c>
      <c r="G482" s="58"/>
      <c r="H482" s="62"/>
    </row>
    <row r="483" spans="1:8" x14ac:dyDescent="0.25">
      <c r="A483" s="1"/>
      <c r="B483" s="11"/>
      <c r="C483" s="3"/>
      <c r="D483" s="4"/>
      <c r="E483" s="5"/>
      <c r="F483" s="48"/>
      <c r="G483" s="58"/>
      <c r="H483" s="62"/>
    </row>
    <row r="484" spans="1:8" ht="15.75" x14ac:dyDescent="0.25">
      <c r="A484" s="6" t="s">
        <v>655</v>
      </c>
      <c r="B484" s="7" t="s">
        <v>656</v>
      </c>
      <c r="C484" s="8" t="s">
        <v>6</v>
      </c>
      <c r="D484" s="9" t="s">
        <v>6</v>
      </c>
      <c r="E484" s="10" t="s">
        <v>6</v>
      </c>
      <c r="F484" s="49">
        <v>39202</v>
      </c>
      <c r="G484" s="58"/>
      <c r="H484" s="62"/>
    </row>
    <row r="485" spans="1:8" ht="45" x14ac:dyDescent="0.25">
      <c r="A485" s="12" t="s">
        <v>657</v>
      </c>
      <c r="B485" s="11" t="s">
        <v>658</v>
      </c>
      <c r="C485" s="3" t="s">
        <v>15</v>
      </c>
      <c r="D485" s="4">
        <v>3000</v>
      </c>
      <c r="E485" s="5">
        <v>8</v>
      </c>
      <c r="F485" s="48">
        <f>D485*E485</f>
        <v>24000</v>
      </c>
      <c r="G485" s="58"/>
      <c r="H485" s="62"/>
    </row>
    <row r="486" spans="1:8" ht="45" x14ac:dyDescent="0.25">
      <c r="A486" s="12" t="s">
        <v>659</v>
      </c>
      <c r="B486" s="11" t="s">
        <v>660</v>
      </c>
      <c r="C486" s="3" t="s">
        <v>22</v>
      </c>
      <c r="D486" s="4">
        <v>110</v>
      </c>
      <c r="E486" s="5">
        <v>38.200000000000003</v>
      </c>
      <c r="F486" s="48">
        <f>D486*E486</f>
        <v>4202</v>
      </c>
      <c r="G486" s="60"/>
      <c r="H486" s="67"/>
    </row>
    <row r="487" spans="1:8" ht="30" x14ac:dyDescent="0.25">
      <c r="A487" s="12" t="s">
        <v>661</v>
      </c>
      <c r="B487" s="11" t="s">
        <v>662</v>
      </c>
      <c r="C487" s="3" t="s">
        <v>22</v>
      </c>
      <c r="D487" s="4">
        <v>10</v>
      </c>
      <c r="E487" s="5">
        <v>550</v>
      </c>
      <c r="F487" s="48">
        <f>D487*E487</f>
        <v>5500</v>
      </c>
      <c r="G487" s="58"/>
      <c r="H487" s="62"/>
    </row>
    <row r="488" spans="1:8" ht="30" x14ac:dyDescent="0.25">
      <c r="A488" s="12" t="s">
        <v>663</v>
      </c>
      <c r="B488" s="11" t="s">
        <v>664</v>
      </c>
      <c r="C488" s="3" t="s">
        <v>22</v>
      </c>
      <c r="D488" s="4">
        <v>10</v>
      </c>
      <c r="E488" s="5">
        <v>550</v>
      </c>
      <c r="F488" s="48">
        <f>D488*E488</f>
        <v>5500</v>
      </c>
      <c r="G488" s="58"/>
      <c r="H488" s="62"/>
    </row>
    <row r="489" spans="1:8" ht="15.75" x14ac:dyDescent="0.25">
      <c r="A489" s="1"/>
      <c r="B489" s="11"/>
      <c r="C489" s="3"/>
      <c r="D489" s="4"/>
      <c r="E489" s="5"/>
      <c r="F489" s="48"/>
      <c r="G489" s="60"/>
      <c r="H489" s="67"/>
    </row>
    <row r="490" spans="1:8" ht="15.75" x14ac:dyDescent="0.25">
      <c r="A490" s="6" t="s">
        <v>665</v>
      </c>
      <c r="B490" s="7" t="s">
        <v>666</v>
      </c>
      <c r="C490" s="8" t="s">
        <v>6</v>
      </c>
      <c r="D490" s="9" t="s">
        <v>6</v>
      </c>
      <c r="E490" s="10" t="s">
        <v>6</v>
      </c>
      <c r="F490" s="49">
        <v>7500</v>
      </c>
      <c r="G490" s="58"/>
      <c r="H490" s="62"/>
    </row>
    <row r="491" spans="1:8" ht="30" x14ac:dyDescent="0.25">
      <c r="A491" s="12" t="s">
        <v>667</v>
      </c>
      <c r="B491" s="11" t="s">
        <v>668</v>
      </c>
      <c r="C491" s="3" t="s">
        <v>22</v>
      </c>
      <c r="D491" s="4">
        <v>5</v>
      </c>
      <c r="E491" s="5">
        <v>1500</v>
      </c>
      <c r="F491" s="48">
        <f>D491*E491</f>
        <v>7500</v>
      </c>
      <c r="G491" s="58"/>
      <c r="H491" s="72"/>
    </row>
    <row r="492" spans="1:8" x14ac:dyDescent="0.25">
      <c r="A492" s="1"/>
      <c r="B492" s="11"/>
      <c r="C492" s="3"/>
      <c r="D492" s="4"/>
      <c r="E492" s="5"/>
      <c r="F492" s="48"/>
      <c r="G492" s="58"/>
      <c r="H492" s="70"/>
    </row>
    <row r="493" spans="1:8" ht="15.75" x14ac:dyDescent="0.25">
      <c r="A493" s="6" t="s">
        <v>669</v>
      </c>
      <c r="B493" s="7" t="s">
        <v>670</v>
      </c>
      <c r="C493" s="8" t="s">
        <v>6</v>
      </c>
      <c r="D493" s="9" t="s">
        <v>6</v>
      </c>
      <c r="E493" s="10" t="s">
        <v>6</v>
      </c>
      <c r="F493" s="49">
        <v>29700</v>
      </c>
      <c r="G493" s="60"/>
      <c r="H493" s="67"/>
    </row>
    <row r="494" spans="1:8" ht="105" x14ac:dyDescent="0.25">
      <c r="A494" s="12" t="s">
        <v>671</v>
      </c>
      <c r="B494" s="11" t="s">
        <v>672</v>
      </c>
      <c r="C494" s="3" t="s">
        <v>22</v>
      </c>
      <c r="D494" s="4">
        <v>3</v>
      </c>
      <c r="E494" s="5">
        <v>9900</v>
      </c>
      <c r="F494" s="48">
        <f>D494*E494</f>
        <v>29700</v>
      </c>
      <c r="G494" s="60"/>
      <c r="H494" s="67"/>
    </row>
    <row r="495" spans="1:8" x14ac:dyDescent="0.25">
      <c r="A495" s="1"/>
      <c r="B495" s="11"/>
      <c r="C495" s="3"/>
      <c r="D495" s="4"/>
      <c r="E495" s="5"/>
      <c r="F495" s="48"/>
      <c r="G495" s="58"/>
      <c r="H495" s="62"/>
    </row>
    <row r="496" spans="1:8" ht="15.75" x14ac:dyDescent="0.25">
      <c r="A496" s="6" t="s">
        <v>673</v>
      </c>
      <c r="B496" s="7" t="s">
        <v>674</v>
      </c>
      <c r="C496" s="8" t="s">
        <v>6</v>
      </c>
      <c r="D496" s="9" t="s">
        <v>6</v>
      </c>
      <c r="E496" s="10" t="s">
        <v>6</v>
      </c>
      <c r="F496" s="49">
        <v>1692720</v>
      </c>
      <c r="G496" s="69" t="s">
        <v>1036</v>
      </c>
      <c r="H496" s="62"/>
    </row>
    <row r="497" spans="1:8" x14ac:dyDescent="0.25">
      <c r="A497" s="1"/>
      <c r="B497" s="11"/>
      <c r="C497" s="3"/>
      <c r="D497" s="4"/>
      <c r="E497" s="5"/>
      <c r="F497" s="48"/>
      <c r="G497" s="64">
        <v>0</v>
      </c>
      <c r="H497" s="62">
        <f>(100%+G497)*F496</f>
        <v>1692720</v>
      </c>
    </row>
    <row r="498" spans="1:8" ht="15.75" x14ac:dyDescent="0.25">
      <c r="A498" s="6" t="s">
        <v>675</v>
      </c>
      <c r="B498" s="7" t="s">
        <v>676</v>
      </c>
      <c r="C498" s="8" t="s">
        <v>6</v>
      </c>
      <c r="D498" s="9" t="s">
        <v>6</v>
      </c>
      <c r="E498" s="10" t="s">
        <v>6</v>
      </c>
      <c r="F498" s="49">
        <v>275500</v>
      </c>
      <c r="G498" s="58"/>
      <c r="H498" s="65"/>
    </row>
    <row r="499" spans="1:8" ht="75" x14ac:dyDescent="0.25">
      <c r="A499" s="12" t="s">
        <v>677</v>
      </c>
      <c r="B499" s="11" t="s">
        <v>678</v>
      </c>
      <c r="C499" s="3" t="s">
        <v>22</v>
      </c>
      <c r="D499" s="4">
        <v>19</v>
      </c>
      <c r="E499" s="5">
        <v>14500</v>
      </c>
      <c r="F499" s="48">
        <f>D499*E499</f>
        <v>275500</v>
      </c>
      <c r="G499" s="58"/>
      <c r="H499" s="62"/>
    </row>
    <row r="500" spans="1:8" x14ac:dyDescent="0.25">
      <c r="A500" s="1"/>
      <c r="B500" s="11"/>
      <c r="C500" s="3"/>
      <c r="D500" s="4"/>
      <c r="E500" s="5"/>
      <c r="F500" s="48"/>
      <c r="G500" s="58"/>
      <c r="H500" s="62"/>
    </row>
    <row r="501" spans="1:8" ht="15.75" x14ac:dyDescent="0.25">
      <c r="A501" s="6" t="s">
        <v>679</v>
      </c>
      <c r="B501" s="7" t="s">
        <v>680</v>
      </c>
      <c r="C501" s="8" t="s">
        <v>6</v>
      </c>
      <c r="D501" s="9" t="s">
        <v>6</v>
      </c>
      <c r="E501" s="10" t="s">
        <v>6</v>
      </c>
      <c r="F501" s="49">
        <v>150700</v>
      </c>
      <c r="G501" s="60"/>
      <c r="H501" s="67"/>
    </row>
    <row r="502" spans="1:8" ht="30" x14ac:dyDescent="0.25">
      <c r="A502" s="12" t="s">
        <v>681</v>
      </c>
      <c r="B502" s="11" t="s">
        <v>682</v>
      </c>
      <c r="C502" s="3" t="s">
        <v>22</v>
      </c>
      <c r="D502" s="4">
        <v>50</v>
      </c>
      <c r="E502" s="5">
        <v>1560</v>
      </c>
      <c r="F502" s="48">
        <f>D502*E502</f>
        <v>78000</v>
      </c>
      <c r="G502" s="58"/>
      <c r="H502" s="62"/>
    </row>
    <row r="503" spans="1:8" ht="60" x14ac:dyDescent="0.25">
      <c r="A503" s="12" t="s">
        <v>683</v>
      </c>
      <c r="B503" s="11" t="s">
        <v>684</v>
      </c>
      <c r="C503" s="3" t="s">
        <v>22</v>
      </c>
      <c r="D503" s="4">
        <v>100</v>
      </c>
      <c r="E503" s="5">
        <v>727</v>
      </c>
      <c r="F503" s="48">
        <f>D503*E503</f>
        <v>72700</v>
      </c>
      <c r="G503" s="58"/>
      <c r="H503" s="62"/>
    </row>
    <row r="504" spans="1:8" ht="15.75" x14ac:dyDescent="0.25">
      <c r="A504" s="1"/>
      <c r="B504" s="11"/>
      <c r="C504" s="3"/>
      <c r="D504" s="4"/>
      <c r="E504" s="5"/>
      <c r="F504" s="48"/>
      <c r="G504" s="60"/>
      <c r="H504" s="67"/>
    </row>
    <row r="505" spans="1:8" ht="31.5" x14ac:dyDescent="0.25">
      <c r="A505" s="6" t="s">
        <v>685</v>
      </c>
      <c r="B505" s="7" t="s">
        <v>686</v>
      </c>
      <c r="C505" s="8" t="s">
        <v>6</v>
      </c>
      <c r="D505" s="9" t="s">
        <v>6</v>
      </c>
      <c r="E505" s="10" t="s">
        <v>6</v>
      </c>
      <c r="F505" s="49">
        <v>18560</v>
      </c>
      <c r="G505" s="58"/>
      <c r="H505" s="62"/>
    </row>
    <row r="506" spans="1:8" ht="75" x14ac:dyDescent="0.25">
      <c r="A506" s="12" t="s">
        <v>687</v>
      </c>
      <c r="B506" s="11" t="s">
        <v>688</v>
      </c>
      <c r="C506" s="3" t="s">
        <v>22</v>
      </c>
      <c r="D506" s="4">
        <v>10</v>
      </c>
      <c r="E506" s="5">
        <v>1856</v>
      </c>
      <c r="F506" s="48">
        <f>D506*E506</f>
        <v>18560</v>
      </c>
      <c r="G506" s="58"/>
      <c r="H506" s="62"/>
    </row>
    <row r="507" spans="1:8" ht="15.75" x14ac:dyDescent="0.25">
      <c r="A507" s="1"/>
      <c r="B507" s="11"/>
      <c r="C507" s="3"/>
      <c r="D507" s="4"/>
      <c r="E507" s="5"/>
      <c r="F507" s="48"/>
      <c r="G507" s="60"/>
      <c r="H507" s="67"/>
    </row>
    <row r="508" spans="1:8" ht="15.75" x14ac:dyDescent="0.25">
      <c r="A508" s="6" t="s">
        <v>689</v>
      </c>
      <c r="B508" s="7" t="s">
        <v>690</v>
      </c>
      <c r="C508" s="8" t="s">
        <v>6</v>
      </c>
      <c r="D508" s="9" t="s">
        <v>6</v>
      </c>
      <c r="E508" s="10" t="s">
        <v>6</v>
      </c>
      <c r="F508" s="49">
        <v>118360</v>
      </c>
      <c r="G508" s="58"/>
      <c r="H508" s="62"/>
    </row>
    <row r="509" spans="1:8" ht="90" x14ac:dyDescent="0.25">
      <c r="A509" s="12" t="s">
        <v>691</v>
      </c>
      <c r="B509" s="11" t="s">
        <v>692</v>
      </c>
      <c r="C509" s="3" t="s">
        <v>22</v>
      </c>
      <c r="D509" s="4">
        <v>4</v>
      </c>
      <c r="E509" s="5">
        <v>29590</v>
      </c>
      <c r="F509" s="48">
        <f>D509*E509</f>
        <v>118360</v>
      </c>
      <c r="G509" s="58"/>
      <c r="H509" s="62"/>
    </row>
    <row r="510" spans="1:8" ht="15.75" x14ac:dyDescent="0.25">
      <c r="A510" s="1"/>
      <c r="B510" s="11"/>
      <c r="C510" s="3"/>
      <c r="D510" s="4"/>
      <c r="E510" s="5"/>
      <c r="F510" s="48"/>
      <c r="G510" s="60"/>
      <c r="H510" s="67"/>
    </row>
    <row r="511" spans="1:8" ht="31.5" x14ac:dyDescent="0.25">
      <c r="A511" s="6" t="s">
        <v>693</v>
      </c>
      <c r="B511" s="7" t="s">
        <v>694</v>
      </c>
      <c r="C511" s="8" t="s">
        <v>6</v>
      </c>
      <c r="D511" s="9" t="s">
        <v>6</v>
      </c>
      <c r="E511" s="10" t="s">
        <v>6</v>
      </c>
      <c r="F511" s="49">
        <v>158400</v>
      </c>
      <c r="G511" s="58"/>
      <c r="H511" s="62"/>
    </row>
    <row r="512" spans="1:8" ht="120" x14ac:dyDescent="0.25">
      <c r="A512" s="12" t="s">
        <v>695</v>
      </c>
      <c r="B512" s="11" t="s">
        <v>696</v>
      </c>
      <c r="C512" s="3" t="s">
        <v>118</v>
      </c>
      <c r="D512" s="4">
        <v>320</v>
      </c>
      <c r="E512" s="5">
        <v>495</v>
      </c>
      <c r="F512" s="48">
        <f>D512*E512</f>
        <v>158400</v>
      </c>
      <c r="G512" s="58"/>
      <c r="H512" s="62"/>
    </row>
    <row r="513" spans="1:8" ht="15.75" x14ac:dyDescent="0.25">
      <c r="A513" s="1"/>
      <c r="B513" s="11"/>
      <c r="C513" s="3"/>
      <c r="D513" s="4"/>
      <c r="E513" s="5"/>
      <c r="F513" s="48"/>
      <c r="G513" s="60"/>
      <c r="H513" s="67"/>
    </row>
    <row r="514" spans="1:8" ht="15.75" x14ac:dyDescent="0.25">
      <c r="A514" s="6" t="s">
        <v>697</v>
      </c>
      <c r="B514" s="7" t="s">
        <v>698</v>
      </c>
      <c r="C514" s="8" t="s">
        <v>6</v>
      </c>
      <c r="D514" s="9" t="s">
        <v>6</v>
      </c>
      <c r="E514" s="10" t="s">
        <v>6</v>
      </c>
      <c r="F514" s="49">
        <v>83200</v>
      </c>
      <c r="G514" s="58"/>
      <c r="H514" s="62"/>
    </row>
    <row r="515" spans="1:8" ht="135" x14ac:dyDescent="0.25">
      <c r="A515" s="12" t="s">
        <v>699</v>
      </c>
      <c r="B515" s="11" t="s">
        <v>700</v>
      </c>
      <c r="C515" s="3" t="s">
        <v>118</v>
      </c>
      <c r="D515" s="4">
        <v>320</v>
      </c>
      <c r="E515" s="5">
        <v>260</v>
      </c>
      <c r="F515" s="48">
        <f>D515*E515</f>
        <v>83200</v>
      </c>
      <c r="G515" s="58"/>
      <c r="H515" s="72"/>
    </row>
    <row r="516" spans="1:8" x14ac:dyDescent="0.25">
      <c r="A516" s="1"/>
      <c r="B516" s="11"/>
      <c r="C516" s="3"/>
      <c r="D516" s="4"/>
      <c r="E516" s="5"/>
      <c r="F516" s="48"/>
      <c r="G516" s="58"/>
      <c r="H516" s="70"/>
    </row>
    <row r="517" spans="1:8" ht="15.75" x14ac:dyDescent="0.25">
      <c r="A517" s="6" t="s">
        <v>701</v>
      </c>
      <c r="B517" s="7" t="s">
        <v>702</v>
      </c>
      <c r="C517" s="8" t="s">
        <v>6</v>
      </c>
      <c r="D517" s="9" t="s">
        <v>6</v>
      </c>
      <c r="E517" s="10" t="s">
        <v>6</v>
      </c>
      <c r="F517" s="49">
        <v>888000</v>
      </c>
      <c r="G517" s="60"/>
      <c r="H517" s="67"/>
    </row>
    <row r="518" spans="1:8" ht="60" x14ac:dyDescent="0.25">
      <c r="A518" s="12" t="s">
        <v>703</v>
      </c>
      <c r="B518" s="11" t="s">
        <v>704</v>
      </c>
      <c r="C518" s="3" t="s">
        <v>87</v>
      </c>
      <c r="D518" s="4">
        <v>30</v>
      </c>
      <c r="E518" s="5">
        <v>29600</v>
      </c>
      <c r="F518" s="48">
        <f>D518*E518</f>
        <v>888000</v>
      </c>
      <c r="G518" s="60"/>
      <c r="H518" s="67"/>
    </row>
    <row r="519" spans="1:8" x14ac:dyDescent="0.25">
      <c r="A519" s="1"/>
      <c r="B519" s="11"/>
      <c r="C519" s="3"/>
      <c r="D519" s="4"/>
      <c r="E519" s="5"/>
      <c r="F519" s="48"/>
      <c r="G519" s="58"/>
      <c r="H519" s="62"/>
    </row>
    <row r="520" spans="1:8" ht="15.75" x14ac:dyDescent="0.25">
      <c r="A520" s="6" t="s">
        <v>705</v>
      </c>
      <c r="B520" s="7" t="s">
        <v>706</v>
      </c>
      <c r="C520" s="8" t="s">
        <v>6</v>
      </c>
      <c r="D520" s="9" t="s">
        <v>6</v>
      </c>
      <c r="E520" s="10" t="s">
        <v>6</v>
      </c>
      <c r="F520" s="49">
        <v>330550</v>
      </c>
      <c r="G520" s="69" t="s">
        <v>1037</v>
      </c>
      <c r="H520" s="62"/>
    </row>
    <row r="521" spans="1:8" x14ac:dyDescent="0.25">
      <c r="A521" s="1"/>
      <c r="B521" s="11"/>
      <c r="C521" s="3"/>
      <c r="D521" s="4"/>
      <c r="E521" s="5"/>
      <c r="F521" s="48"/>
      <c r="G521" s="64">
        <v>0</v>
      </c>
      <c r="H521" s="62">
        <f>(100%+G521)*F520</f>
        <v>330550</v>
      </c>
    </row>
    <row r="522" spans="1:8" ht="15.75" x14ac:dyDescent="0.25">
      <c r="A522" s="6" t="s">
        <v>707</v>
      </c>
      <c r="B522" s="7" t="s">
        <v>708</v>
      </c>
      <c r="C522" s="8" t="s">
        <v>6</v>
      </c>
      <c r="D522" s="9" t="s">
        <v>6</v>
      </c>
      <c r="E522" s="10" t="s">
        <v>6</v>
      </c>
      <c r="F522" s="49">
        <v>312000</v>
      </c>
      <c r="G522" s="60"/>
      <c r="H522" s="65"/>
    </row>
    <row r="523" spans="1:8" ht="75" x14ac:dyDescent="0.25">
      <c r="A523" s="12" t="s">
        <v>709</v>
      </c>
      <c r="B523" s="11" t="s">
        <v>710</v>
      </c>
      <c r="C523" s="3" t="s">
        <v>118</v>
      </c>
      <c r="D523" s="4">
        <v>1000</v>
      </c>
      <c r="E523" s="5">
        <v>165</v>
      </c>
      <c r="F523" s="48">
        <f>D523*E523</f>
        <v>165000</v>
      </c>
      <c r="G523" s="58"/>
      <c r="H523" s="62"/>
    </row>
    <row r="524" spans="1:8" ht="45" x14ac:dyDescent="0.25">
      <c r="A524" s="12" t="s">
        <v>711</v>
      </c>
      <c r="B524" s="11" t="s">
        <v>712</v>
      </c>
      <c r="C524" s="3" t="s">
        <v>118</v>
      </c>
      <c r="D524" s="4">
        <v>1000</v>
      </c>
      <c r="E524" s="5">
        <v>147</v>
      </c>
      <c r="F524" s="48">
        <f>D524*E524</f>
        <v>147000</v>
      </c>
      <c r="G524" s="58"/>
      <c r="H524" s="72"/>
    </row>
    <row r="525" spans="1:8" x14ac:dyDescent="0.25">
      <c r="A525" s="1"/>
      <c r="B525" s="11"/>
      <c r="C525" s="3"/>
      <c r="D525" s="4"/>
      <c r="E525" s="5"/>
      <c r="F525" s="48"/>
      <c r="G525" s="58"/>
      <c r="H525" s="70"/>
    </row>
    <row r="526" spans="1:8" ht="15.75" x14ac:dyDescent="0.25">
      <c r="A526" s="6" t="s">
        <v>713</v>
      </c>
      <c r="B526" s="7" t="s">
        <v>714</v>
      </c>
      <c r="C526" s="8" t="s">
        <v>6</v>
      </c>
      <c r="D526" s="9" t="s">
        <v>6</v>
      </c>
      <c r="E526" s="10" t="s">
        <v>6</v>
      </c>
      <c r="F526" s="49">
        <v>18550</v>
      </c>
      <c r="G526" s="60"/>
      <c r="H526" s="67"/>
    </row>
    <row r="527" spans="1:8" ht="90" x14ac:dyDescent="0.25">
      <c r="A527" s="12" t="s">
        <v>715</v>
      </c>
      <c r="B527" s="11" t="s">
        <v>716</v>
      </c>
      <c r="C527" s="3" t="s">
        <v>15</v>
      </c>
      <c r="D527" s="4">
        <v>35</v>
      </c>
      <c r="E527" s="5">
        <v>530</v>
      </c>
      <c r="F527" s="48">
        <f>D527*E527</f>
        <v>18550</v>
      </c>
      <c r="G527" s="60"/>
      <c r="H527" s="67"/>
    </row>
    <row r="528" spans="1:8" x14ac:dyDescent="0.25">
      <c r="A528" s="1"/>
      <c r="B528" s="11"/>
      <c r="C528" s="3"/>
      <c r="D528" s="4"/>
      <c r="E528" s="5"/>
      <c r="F528" s="48"/>
      <c r="G528" s="58"/>
      <c r="H528" s="62"/>
    </row>
    <row r="529" spans="1:8" ht="15.75" x14ac:dyDescent="0.25">
      <c r="A529" s="6" t="s">
        <v>717</v>
      </c>
      <c r="B529" s="7" t="s">
        <v>718</v>
      </c>
      <c r="C529" s="8" t="s">
        <v>6</v>
      </c>
      <c r="D529" s="9" t="s">
        <v>6</v>
      </c>
      <c r="E529" s="10" t="s">
        <v>6</v>
      </c>
      <c r="F529" s="49">
        <v>110000</v>
      </c>
      <c r="G529" s="69" t="s">
        <v>1038</v>
      </c>
      <c r="H529" s="62"/>
    </row>
    <row r="530" spans="1:8" x14ac:dyDescent="0.25">
      <c r="A530" s="1"/>
      <c r="B530" s="11"/>
      <c r="C530" s="3"/>
      <c r="D530" s="4"/>
      <c r="E530" s="5"/>
      <c r="F530" s="48"/>
      <c r="G530" s="64">
        <v>0</v>
      </c>
      <c r="H530" s="62">
        <f>(100%+G530)*F529</f>
        <v>110000</v>
      </c>
    </row>
    <row r="531" spans="1:8" ht="15.75" x14ac:dyDescent="0.25">
      <c r="A531" s="6" t="s">
        <v>719</v>
      </c>
      <c r="B531" s="7" t="s">
        <v>720</v>
      </c>
      <c r="C531" s="8" t="s">
        <v>6</v>
      </c>
      <c r="D531" s="9" t="s">
        <v>6</v>
      </c>
      <c r="E531" s="10" t="s">
        <v>6</v>
      </c>
      <c r="F531" s="49">
        <v>110000</v>
      </c>
      <c r="G531" s="60"/>
      <c r="H531" s="65"/>
    </row>
    <row r="532" spans="1:8" ht="90" x14ac:dyDescent="0.25">
      <c r="A532" s="12" t="s">
        <v>721</v>
      </c>
      <c r="B532" s="11" t="s">
        <v>722</v>
      </c>
      <c r="C532" s="3" t="s">
        <v>15</v>
      </c>
      <c r="D532" s="4">
        <v>500</v>
      </c>
      <c r="E532" s="5">
        <v>220</v>
      </c>
      <c r="F532" s="48">
        <f>D532*E532</f>
        <v>110000</v>
      </c>
      <c r="G532" s="60"/>
      <c r="H532" s="67"/>
    </row>
    <row r="533" spans="1:8" x14ac:dyDescent="0.25">
      <c r="A533" s="1"/>
      <c r="B533" s="11"/>
      <c r="C533" s="3"/>
      <c r="D533" s="4"/>
      <c r="E533" s="5"/>
      <c r="F533" s="48"/>
      <c r="G533" s="58"/>
      <c r="H533" s="62"/>
    </row>
    <row r="534" spans="1:8" ht="15.75" x14ac:dyDescent="0.25">
      <c r="A534" s="6" t="s">
        <v>723</v>
      </c>
      <c r="B534" s="7" t="s">
        <v>202</v>
      </c>
      <c r="C534" s="8" t="s">
        <v>6</v>
      </c>
      <c r="D534" s="9" t="s">
        <v>6</v>
      </c>
      <c r="E534" s="10" t="s">
        <v>6</v>
      </c>
      <c r="F534" s="49">
        <v>2260840</v>
      </c>
      <c r="G534" s="69" t="s">
        <v>1030</v>
      </c>
      <c r="H534" s="62"/>
    </row>
    <row r="535" spans="1:8" x14ac:dyDescent="0.25">
      <c r="A535" s="1"/>
      <c r="B535" s="11"/>
      <c r="C535" s="3"/>
      <c r="D535" s="4"/>
      <c r="E535" s="5"/>
      <c r="F535" s="48"/>
      <c r="G535" s="64">
        <v>0</v>
      </c>
      <c r="H535" s="62">
        <f>(100%+G535)*F534</f>
        <v>2260840</v>
      </c>
    </row>
    <row r="536" spans="1:8" ht="15.75" x14ac:dyDescent="0.25">
      <c r="A536" s="6" t="s">
        <v>724</v>
      </c>
      <c r="B536" s="7" t="s">
        <v>725</v>
      </c>
      <c r="C536" s="8" t="s">
        <v>6</v>
      </c>
      <c r="D536" s="9" t="s">
        <v>6</v>
      </c>
      <c r="E536" s="10" t="s">
        <v>6</v>
      </c>
      <c r="F536" s="49">
        <v>681350</v>
      </c>
      <c r="G536" s="58"/>
      <c r="H536" s="65"/>
    </row>
    <row r="537" spans="1:8" ht="75" x14ac:dyDescent="0.25">
      <c r="A537" s="12" t="s">
        <v>726</v>
      </c>
      <c r="B537" s="11" t="s">
        <v>727</v>
      </c>
      <c r="C537" s="3" t="s">
        <v>233</v>
      </c>
      <c r="D537" s="4">
        <v>5000</v>
      </c>
      <c r="E537" s="5">
        <v>57</v>
      </c>
      <c r="F537" s="48">
        <f t="shared" ref="F537:F544" si="12">D537*E537</f>
        <v>285000</v>
      </c>
      <c r="G537" s="58"/>
      <c r="H537" s="62"/>
    </row>
    <row r="538" spans="1:8" ht="30" x14ac:dyDescent="0.25">
      <c r="A538" s="12" t="s">
        <v>728</v>
      </c>
      <c r="B538" s="11" t="s">
        <v>729</v>
      </c>
      <c r="C538" s="3" t="s">
        <v>118</v>
      </c>
      <c r="D538" s="4">
        <v>14000</v>
      </c>
      <c r="E538" s="5">
        <v>4.16</v>
      </c>
      <c r="F538" s="48">
        <f t="shared" si="12"/>
        <v>58240</v>
      </c>
      <c r="G538" s="58"/>
      <c r="H538" s="62"/>
    </row>
    <row r="539" spans="1:8" x14ac:dyDescent="0.25">
      <c r="A539" s="12" t="s">
        <v>730</v>
      </c>
      <c r="B539" s="11" t="s">
        <v>731</v>
      </c>
      <c r="C539" s="3" t="s">
        <v>15</v>
      </c>
      <c r="D539" s="4">
        <v>50</v>
      </c>
      <c r="E539" s="5">
        <v>187</v>
      </c>
      <c r="F539" s="48">
        <f t="shared" si="12"/>
        <v>9350</v>
      </c>
      <c r="G539" s="58"/>
      <c r="H539" s="62"/>
    </row>
    <row r="540" spans="1:8" x14ac:dyDescent="0.25">
      <c r="A540" s="12" t="s">
        <v>732</v>
      </c>
      <c r="B540" s="11" t="s">
        <v>733</v>
      </c>
      <c r="C540" s="3" t="s">
        <v>118</v>
      </c>
      <c r="D540" s="4">
        <v>750</v>
      </c>
      <c r="E540" s="5">
        <v>14.2</v>
      </c>
      <c r="F540" s="48">
        <f t="shared" si="12"/>
        <v>10650</v>
      </c>
      <c r="G540" s="58"/>
      <c r="H540" s="62"/>
    </row>
    <row r="541" spans="1:8" x14ac:dyDescent="0.25">
      <c r="A541" s="12" t="s">
        <v>734</v>
      </c>
      <c r="B541" s="11" t="s">
        <v>735</v>
      </c>
      <c r="C541" s="3" t="s">
        <v>233</v>
      </c>
      <c r="D541" s="4">
        <v>400</v>
      </c>
      <c r="E541" s="5">
        <v>290</v>
      </c>
      <c r="F541" s="48">
        <f t="shared" si="12"/>
        <v>116000</v>
      </c>
      <c r="G541" s="58"/>
      <c r="H541" s="62"/>
    </row>
    <row r="542" spans="1:8" ht="45" x14ac:dyDescent="0.25">
      <c r="A542" s="12" t="s">
        <v>736</v>
      </c>
      <c r="B542" s="11" t="s">
        <v>737</v>
      </c>
      <c r="C542" s="3" t="s">
        <v>118</v>
      </c>
      <c r="D542" s="4">
        <v>1100</v>
      </c>
      <c r="E542" s="5">
        <v>170</v>
      </c>
      <c r="F542" s="48">
        <f t="shared" si="12"/>
        <v>187000</v>
      </c>
      <c r="G542" s="60"/>
      <c r="H542" s="67"/>
    </row>
    <row r="543" spans="1:8" ht="30" x14ac:dyDescent="0.25">
      <c r="A543" s="12" t="s">
        <v>738</v>
      </c>
      <c r="B543" s="11" t="s">
        <v>739</v>
      </c>
      <c r="C543" s="3" t="s">
        <v>15</v>
      </c>
      <c r="D543" s="4">
        <v>200</v>
      </c>
      <c r="E543" s="5">
        <v>49</v>
      </c>
      <c r="F543" s="48">
        <f t="shared" si="12"/>
        <v>9800</v>
      </c>
      <c r="G543" s="58"/>
      <c r="H543" s="62"/>
    </row>
    <row r="544" spans="1:8" ht="60" x14ac:dyDescent="0.25">
      <c r="A544" s="12" t="s">
        <v>740</v>
      </c>
      <c r="B544" s="11" t="s">
        <v>741</v>
      </c>
      <c r="C544" s="3" t="s">
        <v>87</v>
      </c>
      <c r="D544" s="4">
        <v>1</v>
      </c>
      <c r="E544" s="5">
        <v>5310</v>
      </c>
      <c r="F544" s="48">
        <f t="shared" si="12"/>
        <v>5310</v>
      </c>
      <c r="G544" s="58"/>
      <c r="H544" s="62"/>
    </row>
    <row r="545" spans="1:8" x14ac:dyDescent="0.25">
      <c r="A545" s="1"/>
      <c r="B545" s="11"/>
      <c r="C545" s="3"/>
      <c r="D545" s="4"/>
      <c r="E545" s="5"/>
      <c r="F545" s="48"/>
      <c r="G545" s="58"/>
      <c r="H545" s="62"/>
    </row>
    <row r="546" spans="1:8" ht="15.75" x14ac:dyDescent="0.25">
      <c r="A546" s="6" t="s">
        <v>742</v>
      </c>
      <c r="B546" s="7" t="s">
        <v>230</v>
      </c>
      <c r="C546" s="8" t="s">
        <v>6</v>
      </c>
      <c r="D546" s="9" t="s">
        <v>6</v>
      </c>
      <c r="E546" s="10" t="s">
        <v>6</v>
      </c>
      <c r="F546" s="49">
        <v>357100</v>
      </c>
      <c r="G546" s="60"/>
      <c r="H546" s="67"/>
    </row>
    <row r="547" spans="1:8" ht="45" x14ac:dyDescent="0.25">
      <c r="A547" s="12" t="s">
        <v>743</v>
      </c>
      <c r="B547" s="11" t="s">
        <v>744</v>
      </c>
      <c r="C547" s="3" t="s">
        <v>233</v>
      </c>
      <c r="D547" s="4">
        <v>8500</v>
      </c>
      <c r="E547" s="5">
        <v>37</v>
      </c>
      <c r="F547" s="48">
        <f>D547*E547</f>
        <v>314500</v>
      </c>
      <c r="G547" s="58"/>
      <c r="H547" s="62"/>
    </row>
    <row r="548" spans="1:8" x14ac:dyDescent="0.25">
      <c r="A548" s="12" t="s">
        <v>745</v>
      </c>
      <c r="B548" s="11" t="s">
        <v>235</v>
      </c>
      <c r="C548" s="3" t="s">
        <v>118</v>
      </c>
      <c r="D548" s="4">
        <v>7100</v>
      </c>
      <c r="E548" s="5">
        <v>6</v>
      </c>
      <c r="F548" s="48">
        <f>D548*E548</f>
        <v>42600</v>
      </c>
      <c r="G548" s="58"/>
      <c r="H548" s="62"/>
    </row>
    <row r="549" spans="1:8" x14ac:dyDescent="0.25">
      <c r="A549" s="1"/>
      <c r="B549" s="11"/>
      <c r="C549" s="3"/>
      <c r="D549" s="4"/>
      <c r="E549" s="5"/>
      <c r="F549" s="48"/>
      <c r="G549" s="58"/>
      <c r="H549" s="62"/>
    </row>
    <row r="550" spans="1:8" ht="15.75" x14ac:dyDescent="0.25">
      <c r="A550" s="6" t="s">
        <v>746</v>
      </c>
      <c r="B550" s="7" t="s">
        <v>747</v>
      </c>
      <c r="C550" s="8" t="s">
        <v>6</v>
      </c>
      <c r="D550" s="9" t="s">
        <v>6</v>
      </c>
      <c r="E550" s="10" t="s">
        <v>6</v>
      </c>
      <c r="F550" s="49">
        <v>970000</v>
      </c>
      <c r="G550" s="58"/>
      <c r="H550" s="62"/>
    </row>
    <row r="551" spans="1:8" ht="30" x14ac:dyDescent="0.25">
      <c r="A551" s="12" t="s">
        <v>748</v>
      </c>
      <c r="B551" s="11" t="s">
        <v>749</v>
      </c>
      <c r="C551" s="3" t="s">
        <v>233</v>
      </c>
      <c r="D551" s="4">
        <v>4000</v>
      </c>
      <c r="E551" s="5">
        <v>163</v>
      </c>
      <c r="F551" s="48">
        <f>D551*E551</f>
        <v>652000</v>
      </c>
      <c r="G551" s="58"/>
      <c r="H551" s="62"/>
    </row>
    <row r="552" spans="1:8" ht="30" x14ac:dyDescent="0.25">
      <c r="A552" s="12" t="s">
        <v>750</v>
      </c>
      <c r="B552" s="11" t="s">
        <v>751</v>
      </c>
      <c r="C552" s="3" t="s">
        <v>233</v>
      </c>
      <c r="D552" s="4">
        <v>220</v>
      </c>
      <c r="E552" s="5">
        <v>180</v>
      </c>
      <c r="F552" s="48">
        <f>D552*E552</f>
        <v>39600</v>
      </c>
      <c r="G552" s="60"/>
      <c r="H552" s="67"/>
    </row>
    <row r="553" spans="1:8" ht="30" x14ac:dyDescent="0.25">
      <c r="A553" s="12" t="s">
        <v>752</v>
      </c>
      <c r="B553" s="11" t="s">
        <v>753</v>
      </c>
      <c r="C553" s="3" t="s">
        <v>233</v>
      </c>
      <c r="D553" s="4">
        <v>3000</v>
      </c>
      <c r="E553" s="5">
        <v>83</v>
      </c>
      <c r="F553" s="48">
        <f>D553*E553</f>
        <v>249000</v>
      </c>
      <c r="G553" s="58"/>
      <c r="H553" s="62"/>
    </row>
    <row r="554" spans="1:8" x14ac:dyDescent="0.25">
      <c r="A554" s="12" t="s">
        <v>754</v>
      </c>
      <c r="B554" s="11" t="s">
        <v>241</v>
      </c>
      <c r="C554" s="3" t="s">
        <v>233</v>
      </c>
      <c r="D554" s="4">
        <v>140</v>
      </c>
      <c r="E554" s="5">
        <v>210</v>
      </c>
      <c r="F554" s="48">
        <f>D554*E554</f>
        <v>29400</v>
      </c>
      <c r="G554" s="58"/>
      <c r="H554" s="62"/>
    </row>
    <row r="555" spans="1:8" ht="15.75" x14ac:dyDescent="0.25">
      <c r="A555" s="1"/>
      <c r="B555" s="11"/>
      <c r="C555" s="3"/>
      <c r="D555" s="4"/>
      <c r="E555" s="5"/>
      <c r="F555" s="48"/>
      <c r="G555" s="60"/>
      <c r="H555" s="67"/>
    </row>
    <row r="556" spans="1:8" ht="15.75" x14ac:dyDescent="0.25">
      <c r="A556" s="6" t="s">
        <v>755</v>
      </c>
      <c r="B556" s="7" t="s">
        <v>756</v>
      </c>
      <c r="C556" s="8" t="s">
        <v>6</v>
      </c>
      <c r="D556" s="9" t="s">
        <v>6</v>
      </c>
      <c r="E556" s="10" t="s">
        <v>6</v>
      </c>
      <c r="F556" s="49">
        <v>146260</v>
      </c>
      <c r="G556" s="58"/>
      <c r="H556" s="62"/>
    </row>
    <row r="557" spans="1:8" ht="75" x14ac:dyDescent="0.25">
      <c r="A557" s="12" t="s">
        <v>757</v>
      </c>
      <c r="B557" s="11" t="s">
        <v>758</v>
      </c>
      <c r="C557" s="3" t="s">
        <v>118</v>
      </c>
      <c r="D557" s="4">
        <v>7100</v>
      </c>
      <c r="E557" s="5">
        <v>20.6</v>
      </c>
      <c r="F557" s="48">
        <f>D557*E557</f>
        <v>146260</v>
      </c>
      <c r="G557" s="58"/>
      <c r="H557" s="62"/>
    </row>
    <row r="558" spans="1:8" x14ac:dyDescent="0.25">
      <c r="A558" s="1"/>
      <c r="B558" s="11"/>
      <c r="C558" s="3"/>
      <c r="D558" s="4"/>
      <c r="E558" s="5"/>
      <c r="F558" s="48"/>
      <c r="G558" s="58"/>
      <c r="H558" s="62"/>
    </row>
    <row r="559" spans="1:8" ht="15.75" x14ac:dyDescent="0.25">
      <c r="A559" s="6" t="s">
        <v>759</v>
      </c>
      <c r="B559" s="7" t="s">
        <v>243</v>
      </c>
      <c r="C559" s="8" t="s">
        <v>6</v>
      </c>
      <c r="D559" s="9" t="s">
        <v>6</v>
      </c>
      <c r="E559" s="10" t="s">
        <v>6</v>
      </c>
      <c r="F559" s="49">
        <v>67080</v>
      </c>
      <c r="G559" s="58"/>
      <c r="H559" s="62"/>
    </row>
    <row r="560" spans="1:8" ht="30" x14ac:dyDescent="0.25">
      <c r="A560" s="12" t="s">
        <v>760</v>
      </c>
      <c r="B560" s="11" t="s">
        <v>245</v>
      </c>
      <c r="C560" s="3" t="s">
        <v>118</v>
      </c>
      <c r="D560" s="4">
        <v>650</v>
      </c>
      <c r="E560" s="5">
        <v>2.2000000000000002</v>
      </c>
      <c r="F560" s="48">
        <f>D560*E560</f>
        <v>1430.0000000000002</v>
      </c>
      <c r="G560" s="60"/>
      <c r="H560" s="67"/>
    </row>
    <row r="561" spans="1:8" ht="45" x14ac:dyDescent="0.25">
      <c r="A561" s="12" t="s">
        <v>761</v>
      </c>
      <c r="B561" s="11" t="s">
        <v>247</v>
      </c>
      <c r="C561" s="3" t="s">
        <v>118</v>
      </c>
      <c r="D561" s="4">
        <v>650</v>
      </c>
      <c r="E561" s="5">
        <v>45</v>
      </c>
      <c r="F561" s="48">
        <f>D561*E561</f>
        <v>29250</v>
      </c>
      <c r="G561" s="58"/>
      <c r="H561" s="62"/>
    </row>
    <row r="562" spans="1:8" ht="45" x14ac:dyDescent="0.25">
      <c r="A562" s="12" t="s">
        <v>762</v>
      </c>
      <c r="B562" s="11" t="s">
        <v>249</v>
      </c>
      <c r="C562" s="3" t="s">
        <v>118</v>
      </c>
      <c r="D562" s="4">
        <v>650</v>
      </c>
      <c r="E562" s="5">
        <v>56</v>
      </c>
      <c r="F562" s="48">
        <f>D562*E562</f>
        <v>36400</v>
      </c>
      <c r="G562" s="58"/>
      <c r="H562" s="62"/>
    </row>
    <row r="563" spans="1:8" ht="15.75" x14ac:dyDescent="0.25">
      <c r="A563" s="1"/>
      <c r="B563" s="11"/>
      <c r="C563" s="3"/>
      <c r="D563" s="4"/>
      <c r="E563" s="5"/>
      <c r="F563" s="48"/>
      <c r="G563" s="60"/>
      <c r="H563" s="67"/>
    </row>
    <row r="564" spans="1:8" ht="15.75" x14ac:dyDescent="0.25">
      <c r="A564" s="6" t="s">
        <v>763</v>
      </c>
      <c r="B564" s="7" t="s">
        <v>764</v>
      </c>
      <c r="C564" s="8" t="s">
        <v>6</v>
      </c>
      <c r="D564" s="9" t="s">
        <v>6</v>
      </c>
      <c r="E564" s="10" t="s">
        <v>6</v>
      </c>
      <c r="F564" s="49">
        <v>17600</v>
      </c>
      <c r="G564" s="58"/>
      <c r="H564" s="62"/>
    </row>
    <row r="565" spans="1:8" x14ac:dyDescent="0.25">
      <c r="A565" s="12" t="s">
        <v>765</v>
      </c>
      <c r="B565" s="11" t="s">
        <v>766</v>
      </c>
      <c r="C565" s="3" t="s">
        <v>233</v>
      </c>
      <c r="D565" s="4">
        <v>400</v>
      </c>
      <c r="E565" s="5">
        <v>44</v>
      </c>
      <c r="F565" s="48">
        <f>D565*E565</f>
        <v>17600</v>
      </c>
      <c r="G565" s="58"/>
      <c r="H565" s="62"/>
    </row>
    <row r="566" spans="1:8" ht="15.75" x14ac:dyDescent="0.25">
      <c r="A566" s="1"/>
      <c r="B566" s="11"/>
      <c r="C566" s="3"/>
      <c r="D566" s="4"/>
      <c r="E566" s="5"/>
      <c r="F566" s="48"/>
      <c r="G566" s="60"/>
      <c r="H566" s="67"/>
    </row>
    <row r="567" spans="1:8" ht="15.75" x14ac:dyDescent="0.25">
      <c r="A567" s="6" t="s">
        <v>767</v>
      </c>
      <c r="B567" s="7" t="s">
        <v>768</v>
      </c>
      <c r="C567" s="8" t="s">
        <v>6</v>
      </c>
      <c r="D567" s="9" t="s">
        <v>6</v>
      </c>
      <c r="E567" s="10" t="s">
        <v>6</v>
      </c>
      <c r="F567" s="49">
        <v>21450</v>
      </c>
      <c r="G567" s="58"/>
      <c r="H567" s="62"/>
    </row>
    <row r="568" spans="1:8" ht="45" x14ac:dyDescent="0.25">
      <c r="A568" s="12" t="s">
        <v>769</v>
      </c>
      <c r="B568" s="11" t="s">
        <v>770</v>
      </c>
      <c r="C568" s="3" t="s">
        <v>15</v>
      </c>
      <c r="D568" s="4">
        <v>150</v>
      </c>
      <c r="E568" s="5">
        <v>143</v>
      </c>
      <c r="F568" s="48">
        <f>D568*E568</f>
        <v>21450</v>
      </c>
      <c r="G568" s="58"/>
      <c r="H568" s="72"/>
    </row>
    <row r="569" spans="1:8" x14ac:dyDescent="0.25">
      <c r="A569" s="1"/>
      <c r="B569" s="11"/>
      <c r="C569" s="3"/>
      <c r="D569" s="4"/>
      <c r="E569" s="5"/>
      <c r="F569" s="48"/>
      <c r="G569" s="58"/>
      <c r="H569" s="70"/>
    </row>
    <row r="570" spans="1:8" ht="15.75" x14ac:dyDescent="0.25">
      <c r="A570" s="6" t="s">
        <v>771</v>
      </c>
      <c r="B570" s="7" t="s">
        <v>287</v>
      </c>
      <c r="C570" s="8" t="s">
        <v>6</v>
      </c>
      <c r="D570" s="9" t="s">
        <v>6</v>
      </c>
      <c r="E570" s="10" t="s">
        <v>6</v>
      </c>
      <c r="F570" s="49">
        <v>410540</v>
      </c>
      <c r="G570" s="69" t="s">
        <v>1031</v>
      </c>
      <c r="H570" s="62"/>
    </row>
    <row r="571" spans="1:8" x14ac:dyDescent="0.25">
      <c r="A571" s="1"/>
      <c r="B571" s="11"/>
      <c r="C571" s="3"/>
      <c r="D571" s="4"/>
      <c r="E571" s="5"/>
      <c r="F571" s="48"/>
      <c r="G571" s="64">
        <v>0</v>
      </c>
      <c r="H571" s="62">
        <f>(100%+G571)*F570</f>
        <v>410540</v>
      </c>
    </row>
    <row r="572" spans="1:8" ht="15.75" x14ac:dyDescent="0.25">
      <c r="A572" s="6" t="s">
        <v>772</v>
      </c>
      <c r="B572" s="7" t="s">
        <v>773</v>
      </c>
      <c r="C572" s="8" t="s">
        <v>6</v>
      </c>
      <c r="D572" s="9" t="s">
        <v>6</v>
      </c>
      <c r="E572" s="10" t="s">
        <v>6</v>
      </c>
      <c r="F572" s="49">
        <v>126400</v>
      </c>
      <c r="G572" s="58"/>
      <c r="H572" s="65"/>
    </row>
    <row r="573" spans="1:8" ht="90" x14ac:dyDescent="0.25">
      <c r="A573" s="12" t="s">
        <v>774</v>
      </c>
      <c r="B573" s="11" t="s">
        <v>775</v>
      </c>
      <c r="C573" s="3" t="s">
        <v>15</v>
      </c>
      <c r="D573" s="4">
        <v>400</v>
      </c>
      <c r="E573" s="5">
        <v>316</v>
      </c>
      <c r="F573" s="48">
        <f>D573*E573</f>
        <v>126400</v>
      </c>
      <c r="G573" s="58"/>
      <c r="H573" s="62"/>
    </row>
    <row r="574" spans="1:8" ht="15.75" x14ac:dyDescent="0.25">
      <c r="A574" s="1"/>
      <c r="B574" s="11"/>
      <c r="C574" s="3"/>
      <c r="D574" s="4"/>
      <c r="E574" s="5"/>
      <c r="F574" s="48"/>
      <c r="G574" s="60"/>
      <c r="H574" s="67"/>
    </row>
    <row r="575" spans="1:8" ht="15.75" x14ac:dyDescent="0.25">
      <c r="A575" s="6" t="s">
        <v>776</v>
      </c>
      <c r="B575" s="7" t="s">
        <v>777</v>
      </c>
      <c r="C575" s="8" t="s">
        <v>6</v>
      </c>
      <c r="D575" s="9" t="s">
        <v>6</v>
      </c>
      <c r="E575" s="10" t="s">
        <v>6</v>
      </c>
      <c r="F575" s="49">
        <v>22950</v>
      </c>
      <c r="G575" s="58"/>
      <c r="H575" s="62"/>
    </row>
    <row r="576" spans="1:8" ht="90" x14ac:dyDescent="0.25">
      <c r="A576" s="12" t="s">
        <v>778</v>
      </c>
      <c r="B576" s="11" t="s">
        <v>779</v>
      </c>
      <c r="C576" s="3" t="s">
        <v>22</v>
      </c>
      <c r="D576" s="4">
        <v>5</v>
      </c>
      <c r="E576" s="5">
        <v>2190</v>
      </c>
      <c r="F576" s="48">
        <f>D576*E576</f>
        <v>10950</v>
      </c>
      <c r="G576" s="58"/>
      <c r="H576" s="62"/>
    </row>
    <row r="577" spans="1:8" ht="90" x14ac:dyDescent="0.25">
      <c r="A577" s="12" t="s">
        <v>780</v>
      </c>
      <c r="B577" s="11" t="s">
        <v>781</v>
      </c>
      <c r="C577" s="3" t="s">
        <v>22</v>
      </c>
      <c r="D577" s="4">
        <v>5</v>
      </c>
      <c r="E577" s="5">
        <v>2400</v>
      </c>
      <c r="F577" s="48">
        <f>D577*E577</f>
        <v>12000</v>
      </c>
      <c r="G577" s="58"/>
      <c r="H577" s="62"/>
    </row>
    <row r="578" spans="1:8" ht="15.75" x14ac:dyDescent="0.25">
      <c r="A578" s="1"/>
      <c r="B578" s="11"/>
      <c r="C578" s="3"/>
      <c r="D578" s="4"/>
      <c r="E578" s="5"/>
      <c r="F578" s="48"/>
      <c r="G578" s="60"/>
      <c r="H578" s="67"/>
    </row>
    <row r="579" spans="1:8" ht="31.5" x14ac:dyDescent="0.25">
      <c r="A579" s="6" t="s">
        <v>782</v>
      </c>
      <c r="B579" s="7" t="s">
        <v>783</v>
      </c>
      <c r="C579" s="8" t="s">
        <v>6</v>
      </c>
      <c r="D579" s="9" t="s">
        <v>6</v>
      </c>
      <c r="E579" s="10" t="s">
        <v>6</v>
      </c>
      <c r="F579" s="49">
        <v>7200</v>
      </c>
      <c r="G579" s="58"/>
      <c r="H579" s="62"/>
    </row>
    <row r="580" spans="1:8" ht="45" x14ac:dyDescent="0.25">
      <c r="A580" s="12" t="s">
        <v>784</v>
      </c>
      <c r="B580" s="11" t="s">
        <v>785</v>
      </c>
      <c r="C580" s="3" t="s">
        <v>87</v>
      </c>
      <c r="D580" s="4">
        <v>2</v>
      </c>
      <c r="E580" s="5">
        <v>3600</v>
      </c>
      <c r="F580" s="48">
        <f>D580*E580</f>
        <v>7200</v>
      </c>
      <c r="G580" s="58"/>
      <c r="H580" s="62"/>
    </row>
    <row r="581" spans="1:8" ht="15.75" x14ac:dyDescent="0.25">
      <c r="A581" s="1"/>
      <c r="B581" s="11"/>
      <c r="C581" s="3"/>
      <c r="D581" s="4"/>
      <c r="E581" s="5"/>
      <c r="F581" s="48"/>
      <c r="G581" s="60"/>
      <c r="H581" s="67"/>
    </row>
    <row r="582" spans="1:8" ht="15.75" x14ac:dyDescent="0.25">
      <c r="A582" s="6" t="s">
        <v>786</v>
      </c>
      <c r="B582" s="7" t="s">
        <v>787</v>
      </c>
      <c r="C582" s="8" t="s">
        <v>6</v>
      </c>
      <c r="D582" s="9" t="s">
        <v>6</v>
      </c>
      <c r="E582" s="10" t="s">
        <v>6</v>
      </c>
      <c r="F582" s="49">
        <v>39800</v>
      </c>
      <c r="G582" s="58"/>
      <c r="H582" s="62"/>
    </row>
    <row r="583" spans="1:8" ht="60" x14ac:dyDescent="0.25">
      <c r="A583" s="12" t="s">
        <v>788</v>
      </c>
      <c r="B583" s="11" t="s">
        <v>789</v>
      </c>
      <c r="C583" s="3" t="s">
        <v>15</v>
      </c>
      <c r="D583" s="4">
        <v>200</v>
      </c>
      <c r="E583" s="5">
        <v>199</v>
      </c>
      <c r="F583" s="48">
        <f>D583*E583</f>
        <v>39800</v>
      </c>
      <c r="G583" s="58"/>
      <c r="H583" s="62"/>
    </row>
    <row r="584" spans="1:8" ht="15.75" x14ac:dyDescent="0.25">
      <c r="A584" s="1"/>
      <c r="B584" s="11"/>
      <c r="C584" s="3"/>
      <c r="D584" s="4"/>
      <c r="E584" s="5"/>
      <c r="F584" s="48"/>
      <c r="G584" s="60"/>
      <c r="H584" s="67"/>
    </row>
    <row r="585" spans="1:8" ht="15.75" x14ac:dyDescent="0.25">
      <c r="A585" s="6" t="s">
        <v>790</v>
      </c>
      <c r="B585" s="7" t="s">
        <v>791</v>
      </c>
      <c r="C585" s="8" t="s">
        <v>6</v>
      </c>
      <c r="D585" s="9" t="s">
        <v>6</v>
      </c>
      <c r="E585" s="10" t="s">
        <v>6</v>
      </c>
      <c r="F585" s="49">
        <v>133750</v>
      </c>
      <c r="G585" s="58"/>
      <c r="H585" s="62"/>
    </row>
    <row r="586" spans="1:8" ht="120" x14ac:dyDescent="0.25">
      <c r="A586" s="12" t="s">
        <v>792</v>
      </c>
      <c r="B586" s="11" t="s">
        <v>793</v>
      </c>
      <c r="C586" s="3" t="s">
        <v>22</v>
      </c>
      <c r="D586" s="4">
        <v>15</v>
      </c>
      <c r="E586" s="5">
        <v>4040</v>
      </c>
      <c r="F586" s="48">
        <f>D586*E586</f>
        <v>60600</v>
      </c>
      <c r="G586" s="58"/>
      <c r="H586" s="62"/>
    </row>
    <row r="587" spans="1:8" ht="120" x14ac:dyDescent="0.25">
      <c r="A587" s="12" t="s">
        <v>794</v>
      </c>
      <c r="B587" s="11" t="s">
        <v>795</v>
      </c>
      <c r="C587" s="3" t="s">
        <v>22</v>
      </c>
      <c r="D587" s="4">
        <v>10</v>
      </c>
      <c r="E587" s="5">
        <v>4880</v>
      </c>
      <c r="F587" s="48">
        <f>D587*E587</f>
        <v>48800</v>
      </c>
      <c r="G587" s="58"/>
      <c r="H587" s="62"/>
    </row>
    <row r="588" spans="1:8" ht="45" x14ac:dyDescent="0.25">
      <c r="A588" s="12" t="s">
        <v>796</v>
      </c>
      <c r="B588" s="11" t="s">
        <v>797</v>
      </c>
      <c r="C588" s="3" t="s">
        <v>87</v>
      </c>
      <c r="D588" s="4">
        <v>10</v>
      </c>
      <c r="E588" s="5">
        <v>720</v>
      </c>
      <c r="F588" s="48">
        <f>D588*E588</f>
        <v>7200</v>
      </c>
      <c r="G588" s="58"/>
      <c r="H588" s="62"/>
    </row>
    <row r="589" spans="1:8" ht="45" x14ac:dyDescent="0.25">
      <c r="A589" s="12" t="s">
        <v>798</v>
      </c>
      <c r="B589" s="11" t="s">
        <v>799</v>
      </c>
      <c r="C589" s="3" t="s">
        <v>22</v>
      </c>
      <c r="D589" s="4">
        <v>5</v>
      </c>
      <c r="E589" s="5">
        <v>3430</v>
      </c>
      <c r="F589" s="48">
        <f>D589*E589</f>
        <v>17150</v>
      </c>
      <c r="G589" s="58"/>
      <c r="H589" s="62"/>
    </row>
    <row r="590" spans="1:8" ht="15.75" x14ac:dyDescent="0.25">
      <c r="A590" s="1"/>
      <c r="B590" s="11"/>
      <c r="C590" s="3"/>
      <c r="D590" s="4"/>
      <c r="E590" s="5"/>
      <c r="F590" s="48"/>
      <c r="G590" s="60"/>
      <c r="H590" s="67"/>
    </row>
    <row r="591" spans="1:8" ht="15.75" x14ac:dyDescent="0.25">
      <c r="A591" s="6" t="s">
        <v>800</v>
      </c>
      <c r="B591" s="7" t="s">
        <v>801</v>
      </c>
      <c r="C591" s="8" t="s">
        <v>6</v>
      </c>
      <c r="D591" s="9" t="s">
        <v>6</v>
      </c>
      <c r="E591" s="10" t="s">
        <v>6</v>
      </c>
      <c r="F591" s="49">
        <v>2440</v>
      </c>
      <c r="G591" s="58"/>
      <c r="H591" s="62"/>
    </row>
    <row r="592" spans="1:8" ht="45" x14ac:dyDescent="0.25">
      <c r="A592" s="12" t="s">
        <v>802</v>
      </c>
      <c r="B592" s="11" t="s">
        <v>803</v>
      </c>
      <c r="C592" s="3" t="s">
        <v>87</v>
      </c>
      <c r="D592" s="4">
        <v>2</v>
      </c>
      <c r="E592" s="5">
        <v>1220</v>
      </c>
      <c r="F592" s="48">
        <f>D592*E592</f>
        <v>2440</v>
      </c>
      <c r="G592" s="58"/>
      <c r="H592" s="62"/>
    </row>
    <row r="593" spans="1:8" ht="15.75" x14ac:dyDescent="0.25">
      <c r="A593" s="1"/>
      <c r="B593" s="11"/>
      <c r="C593" s="3"/>
      <c r="D593" s="4"/>
      <c r="E593" s="5"/>
      <c r="F593" s="48"/>
      <c r="G593" s="60"/>
      <c r="H593" s="67"/>
    </row>
    <row r="594" spans="1:8" ht="31.5" x14ac:dyDescent="0.25">
      <c r="A594" s="6" t="s">
        <v>804</v>
      </c>
      <c r="B594" s="7" t="s">
        <v>289</v>
      </c>
      <c r="C594" s="8" t="s">
        <v>6</v>
      </c>
      <c r="D594" s="9" t="s">
        <v>6</v>
      </c>
      <c r="E594" s="10" t="s">
        <v>6</v>
      </c>
      <c r="F594" s="49">
        <v>78000</v>
      </c>
      <c r="G594" s="58"/>
      <c r="H594" s="62"/>
    </row>
    <row r="595" spans="1:8" ht="30" x14ac:dyDescent="0.25">
      <c r="A595" s="12" t="s">
        <v>805</v>
      </c>
      <c r="B595" s="11" t="s">
        <v>291</v>
      </c>
      <c r="C595" s="3" t="s">
        <v>233</v>
      </c>
      <c r="D595" s="4">
        <v>1000</v>
      </c>
      <c r="E595" s="5">
        <v>78</v>
      </c>
      <c r="F595" s="48">
        <f>D595*E595</f>
        <v>78000</v>
      </c>
      <c r="G595" s="71"/>
      <c r="H595" s="62"/>
    </row>
    <row r="596" spans="1:8" x14ac:dyDescent="0.25">
      <c r="A596" s="1"/>
      <c r="B596" s="11"/>
      <c r="C596" s="3"/>
      <c r="D596" s="4"/>
      <c r="E596" s="5"/>
      <c r="F596" s="48"/>
      <c r="G596" s="58"/>
      <c r="H596" s="72"/>
    </row>
    <row r="597" spans="1:8" ht="15.75" x14ac:dyDescent="0.25">
      <c r="A597" s="6" t="s">
        <v>806</v>
      </c>
      <c r="B597" s="7" t="s">
        <v>301</v>
      </c>
      <c r="C597" s="8" t="s">
        <v>6</v>
      </c>
      <c r="D597" s="9" t="s">
        <v>6</v>
      </c>
      <c r="E597" s="10" t="s">
        <v>6</v>
      </c>
      <c r="F597" s="49">
        <v>4455240</v>
      </c>
      <c r="G597" s="69" t="s">
        <v>1033</v>
      </c>
      <c r="H597" s="62"/>
    </row>
    <row r="598" spans="1:8" x14ac:dyDescent="0.25">
      <c r="A598" s="1"/>
      <c r="B598" s="11"/>
      <c r="C598" s="3"/>
      <c r="D598" s="4"/>
      <c r="E598" s="5"/>
      <c r="F598" s="48"/>
      <c r="G598" s="64">
        <v>0</v>
      </c>
      <c r="H598" s="62">
        <f>(100%+G598)*F597</f>
        <v>4455240</v>
      </c>
    </row>
    <row r="599" spans="1:8" ht="15.75" x14ac:dyDescent="0.25">
      <c r="A599" s="6" t="s">
        <v>807</v>
      </c>
      <c r="B599" s="7" t="s">
        <v>808</v>
      </c>
      <c r="C599" s="8" t="s">
        <v>6</v>
      </c>
      <c r="D599" s="9" t="s">
        <v>6</v>
      </c>
      <c r="E599" s="10" t="s">
        <v>6</v>
      </c>
      <c r="F599" s="49">
        <v>672100</v>
      </c>
      <c r="G599" s="60"/>
      <c r="H599" s="65"/>
    </row>
    <row r="600" spans="1:8" x14ac:dyDescent="0.25">
      <c r="A600" s="12" t="s">
        <v>809</v>
      </c>
      <c r="B600" s="11" t="s">
        <v>810</v>
      </c>
      <c r="C600" s="3" t="s">
        <v>22</v>
      </c>
      <c r="D600" s="4">
        <v>13</v>
      </c>
      <c r="E600" s="5">
        <v>6000</v>
      </c>
      <c r="F600" s="48">
        <f t="shared" ref="F600:F620" si="13">D600*E600</f>
        <v>78000</v>
      </c>
      <c r="G600" s="58"/>
      <c r="H600" s="62"/>
    </row>
    <row r="601" spans="1:8" x14ac:dyDescent="0.25">
      <c r="A601" s="12" t="s">
        <v>811</v>
      </c>
      <c r="B601" s="11" t="s">
        <v>812</v>
      </c>
      <c r="C601" s="3" t="s">
        <v>87</v>
      </c>
      <c r="D601" s="4">
        <v>6</v>
      </c>
      <c r="E601" s="5">
        <v>800</v>
      </c>
      <c r="F601" s="48">
        <f t="shared" si="13"/>
        <v>4800</v>
      </c>
      <c r="G601" s="58"/>
      <c r="H601" s="62"/>
    </row>
    <row r="602" spans="1:8" x14ac:dyDescent="0.25">
      <c r="A602" s="12" t="s">
        <v>813</v>
      </c>
      <c r="B602" s="11" t="s">
        <v>814</v>
      </c>
      <c r="C602" s="3" t="s">
        <v>87</v>
      </c>
      <c r="D602" s="4">
        <v>1</v>
      </c>
      <c r="E602" s="5">
        <v>1500</v>
      </c>
      <c r="F602" s="48">
        <f t="shared" si="13"/>
        <v>1500</v>
      </c>
      <c r="G602" s="58"/>
      <c r="H602" s="62"/>
    </row>
    <row r="603" spans="1:8" x14ac:dyDescent="0.25">
      <c r="A603" s="12" t="s">
        <v>815</v>
      </c>
      <c r="B603" s="11" t="s">
        <v>816</v>
      </c>
      <c r="C603" s="3" t="s">
        <v>87</v>
      </c>
      <c r="D603" s="4">
        <v>2</v>
      </c>
      <c r="E603" s="5">
        <v>35000</v>
      </c>
      <c r="F603" s="48">
        <f t="shared" si="13"/>
        <v>70000</v>
      </c>
      <c r="G603" s="58"/>
      <c r="H603" s="62"/>
    </row>
    <row r="604" spans="1:8" x14ac:dyDescent="0.25">
      <c r="A604" s="12" t="s">
        <v>817</v>
      </c>
      <c r="B604" s="11" t="s">
        <v>818</v>
      </c>
      <c r="C604" s="3" t="s">
        <v>22</v>
      </c>
      <c r="D604" s="4">
        <v>45</v>
      </c>
      <c r="E604" s="5">
        <v>300</v>
      </c>
      <c r="F604" s="48">
        <f t="shared" si="13"/>
        <v>13500</v>
      </c>
      <c r="G604" s="58"/>
      <c r="H604" s="62"/>
    </row>
    <row r="605" spans="1:8" x14ac:dyDescent="0.25">
      <c r="A605" s="12" t="s">
        <v>819</v>
      </c>
      <c r="B605" s="11" t="s">
        <v>820</v>
      </c>
      <c r="C605" s="3" t="s">
        <v>87</v>
      </c>
      <c r="D605" s="4">
        <v>60</v>
      </c>
      <c r="E605" s="5">
        <v>300</v>
      </c>
      <c r="F605" s="48">
        <f t="shared" si="13"/>
        <v>18000</v>
      </c>
      <c r="G605" s="58"/>
      <c r="H605" s="62"/>
    </row>
    <row r="606" spans="1:8" x14ac:dyDescent="0.25">
      <c r="A606" s="12" t="s">
        <v>821</v>
      </c>
      <c r="B606" s="11" t="s">
        <v>822</v>
      </c>
      <c r="C606" s="3" t="s">
        <v>87</v>
      </c>
      <c r="D606" s="4">
        <v>7</v>
      </c>
      <c r="E606" s="5">
        <v>20000</v>
      </c>
      <c r="F606" s="48">
        <f t="shared" si="13"/>
        <v>140000</v>
      </c>
      <c r="G606" s="58"/>
      <c r="H606" s="62"/>
    </row>
    <row r="607" spans="1:8" x14ac:dyDescent="0.25">
      <c r="A607" s="12" t="s">
        <v>823</v>
      </c>
      <c r="B607" s="11" t="s">
        <v>824</v>
      </c>
      <c r="C607" s="3" t="s">
        <v>22</v>
      </c>
      <c r="D607" s="4">
        <v>2</v>
      </c>
      <c r="E607" s="5">
        <v>24000</v>
      </c>
      <c r="F607" s="48">
        <f t="shared" si="13"/>
        <v>48000</v>
      </c>
      <c r="G607" s="58"/>
      <c r="H607" s="62"/>
    </row>
    <row r="608" spans="1:8" x14ac:dyDescent="0.25">
      <c r="A608" s="12" t="s">
        <v>825</v>
      </c>
      <c r="B608" s="11" t="s">
        <v>826</v>
      </c>
      <c r="C608" s="3" t="s">
        <v>22</v>
      </c>
      <c r="D608" s="4">
        <v>2</v>
      </c>
      <c r="E608" s="5">
        <v>7000</v>
      </c>
      <c r="F608" s="48">
        <f t="shared" si="13"/>
        <v>14000</v>
      </c>
      <c r="G608" s="58"/>
      <c r="H608" s="62"/>
    </row>
    <row r="609" spans="1:8" x14ac:dyDescent="0.25">
      <c r="A609" s="12" t="s">
        <v>827</v>
      </c>
      <c r="B609" s="11" t="s">
        <v>828</v>
      </c>
      <c r="C609" s="3" t="s">
        <v>22</v>
      </c>
      <c r="D609" s="4">
        <v>2</v>
      </c>
      <c r="E609" s="5">
        <v>3500</v>
      </c>
      <c r="F609" s="48">
        <f t="shared" si="13"/>
        <v>7000</v>
      </c>
      <c r="G609" s="58"/>
      <c r="H609" s="62"/>
    </row>
    <row r="610" spans="1:8" x14ac:dyDescent="0.25">
      <c r="A610" s="12" t="s">
        <v>829</v>
      </c>
      <c r="B610" s="11" t="s">
        <v>830</v>
      </c>
      <c r="C610" s="3" t="s">
        <v>22</v>
      </c>
      <c r="D610" s="4">
        <v>2</v>
      </c>
      <c r="E610" s="5">
        <v>4600</v>
      </c>
      <c r="F610" s="48">
        <f t="shared" si="13"/>
        <v>9200</v>
      </c>
      <c r="G610" s="58"/>
      <c r="H610" s="62"/>
    </row>
    <row r="611" spans="1:8" x14ac:dyDescent="0.25">
      <c r="A611" s="12" t="s">
        <v>831</v>
      </c>
      <c r="B611" s="11" t="s">
        <v>832</v>
      </c>
      <c r="C611" s="3" t="s">
        <v>15</v>
      </c>
      <c r="D611" s="4">
        <v>500</v>
      </c>
      <c r="E611" s="5">
        <v>25</v>
      </c>
      <c r="F611" s="48">
        <f t="shared" si="13"/>
        <v>12500</v>
      </c>
      <c r="G611" s="58"/>
      <c r="H611" s="62"/>
    </row>
    <row r="612" spans="1:8" x14ac:dyDescent="0.25">
      <c r="A612" s="12" t="s">
        <v>833</v>
      </c>
      <c r="B612" s="11" t="s">
        <v>834</v>
      </c>
      <c r="C612" s="3" t="s">
        <v>87</v>
      </c>
      <c r="D612" s="4">
        <v>1</v>
      </c>
      <c r="E612" s="5">
        <v>10000</v>
      </c>
      <c r="F612" s="48">
        <f t="shared" si="13"/>
        <v>10000</v>
      </c>
      <c r="G612" s="58"/>
      <c r="H612" s="62"/>
    </row>
    <row r="613" spans="1:8" x14ac:dyDescent="0.25">
      <c r="A613" s="12" t="s">
        <v>835</v>
      </c>
      <c r="B613" s="11" t="s">
        <v>836</v>
      </c>
      <c r="C613" s="3" t="s">
        <v>87</v>
      </c>
      <c r="D613" s="4">
        <v>2</v>
      </c>
      <c r="E613" s="5">
        <v>11000</v>
      </c>
      <c r="F613" s="48">
        <f t="shared" si="13"/>
        <v>22000</v>
      </c>
      <c r="G613" s="58"/>
      <c r="H613" s="62"/>
    </row>
    <row r="614" spans="1:8" x14ac:dyDescent="0.25">
      <c r="A614" s="12" t="s">
        <v>837</v>
      </c>
      <c r="B614" s="11" t="s">
        <v>838</v>
      </c>
      <c r="C614" s="3" t="s">
        <v>87</v>
      </c>
      <c r="D614" s="4">
        <v>2</v>
      </c>
      <c r="E614" s="5">
        <v>3800</v>
      </c>
      <c r="F614" s="48">
        <f t="shared" si="13"/>
        <v>7600</v>
      </c>
      <c r="G614" s="58"/>
      <c r="H614" s="62"/>
    </row>
    <row r="615" spans="1:8" x14ac:dyDescent="0.25">
      <c r="A615" s="12" t="s">
        <v>839</v>
      </c>
      <c r="B615" s="11" t="s">
        <v>840</v>
      </c>
      <c r="C615" s="3" t="s">
        <v>87</v>
      </c>
      <c r="D615" s="4">
        <v>4</v>
      </c>
      <c r="E615" s="5">
        <v>25000</v>
      </c>
      <c r="F615" s="48">
        <f t="shared" si="13"/>
        <v>100000</v>
      </c>
      <c r="G615" s="58"/>
      <c r="H615" s="62"/>
    </row>
    <row r="616" spans="1:8" x14ac:dyDescent="0.25">
      <c r="A616" s="12" t="s">
        <v>841</v>
      </c>
      <c r="B616" s="11" t="s">
        <v>842</v>
      </c>
      <c r="C616" s="3" t="s">
        <v>87</v>
      </c>
      <c r="D616" s="4">
        <v>1</v>
      </c>
      <c r="E616" s="5">
        <v>11000</v>
      </c>
      <c r="F616" s="48">
        <f t="shared" si="13"/>
        <v>11000</v>
      </c>
      <c r="G616" s="58"/>
      <c r="H616" s="62"/>
    </row>
    <row r="617" spans="1:8" x14ac:dyDescent="0.25">
      <c r="A617" s="12" t="s">
        <v>843</v>
      </c>
      <c r="B617" s="11" t="s">
        <v>844</v>
      </c>
      <c r="C617" s="3" t="s">
        <v>87</v>
      </c>
      <c r="D617" s="4">
        <v>200</v>
      </c>
      <c r="E617" s="5">
        <v>20</v>
      </c>
      <c r="F617" s="48">
        <f t="shared" si="13"/>
        <v>4000</v>
      </c>
      <c r="G617" s="58"/>
      <c r="H617" s="62"/>
    </row>
    <row r="618" spans="1:8" x14ac:dyDescent="0.25">
      <c r="A618" s="12" t="s">
        <v>845</v>
      </c>
      <c r="B618" s="11" t="s">
        <v>846</v>
      </c>
      <c r="C618" s="3" t="s">
        <v>87</v>
      </c>
      <c r="D618" s="4">
        <v>1</v>
      </c>
      <c r="E618" s="5">
        <v>3500</v>
      </c>
      <c r="F618" s="48">
        <f t="shared" si="13"/>
        <v>3500</v>
      </c>
      <c r="G618" s="58"/>
      <c r="H618" s="62"/>
    </row>
    <row r="619" spans="1:8" ht="60" x14ac:dyDescent="0.25">
      <c r="A619" s="12" t="s">
        <v>847</v>
      </c>
      <c r="B619" s="11" t="s">
        <v>1069</v>
      </c>
      <c r="C619" s="3" t="s">
        <v>22</v>
      </c>
      <c r="D619" s="4">
        <v>28</v>
      </c>
      <c r="E619" s="5">
        <v>1800</v>
      </c>
      <c r="F619" s="48">
        <f t="shared" si="13"/>
        <v>50400</v>
      </c>
      <c r="G619" s="58"/>
      <c r="H619" s="62"/>
    </row>
    <row r="620" spans="1:8" x14ac:dyDescent="0.25">
      <c r="A620" s="12" t="s">
        <v>848</v>
      </c>
      <c r="B620" s="11" t="s">
        <v>345</v>
      </c>
      <c r="C620" s="3" t="s">
        <v>22</v>
      </c>
      <c r="D620" s="4">
        <v>2</v>
      </c>
      <c r="E620" s="5">
        <v>5000</v>
      </c>
      <c r="F620" s="48">
        <f t="shared" si="13"/>
        <v>10000</v>
      </c>
      <c r="G620" s="58"/>
      <c r="H620" s="62"/>
    </row>
    <row r="621" spans="1:8" x14ac:dyDescent="0.25">
      <c r="A621" s="1"/>
      <c r="B621" s="11"/>
      <c r="C621" s="3"/>
      <c r="D621" s="4"/>
      <c r="E621" s="5"/>
      <c r="F621" s="48"/>
      <c r="G621" s="58"/>
      <c r="H621" s="62"/>
    </row>
    <row r="622" spans="1:8" ht="15.75" x14ac:dyDescent="0.25">
      <c r="A622" s="6" t="s">
        <v>849</v>
      </c>
      <c r="B622" s="7" t="s">
        <v>850</v>
      </c>
      <c r="C622" s="8" t="s">
        <v>6</v>
      </c>
      <c r="D622" s="9" t="s">
        <v>6</v>
      </c>
      <c r="E622" s="10" t="s">
        <v>6</v>
      </c>
      <c r="F622" s="49">
        <v>1470690</v>
      </c>
      <c r="G622" s="60"/>
      <c r="H622" s="67"/>
    </row>
    <row r="623" spans="1:8" x14ac:dyDescent="0.25">
      <c r="A623" s="12" t="s">
        <v>851</v>
      </c>
      <c r="B623" s="11" t="s">
        <v>852</v>
      </c>
      <c r="C623" s="3" t="s">
        <v>118</v>
      </c>
      <c r="D623" s="4">
        <v>2000</v>
      </c>
      <c r="E623" s="5">
        <v>10</v>
      </c>
      <c r="F623" s="48">
        <f t="shared" ref="F623:F630" si="14">D623*E623</f>
        <v>20000</v>
      </c>
      <c r="G623" s="58"/>
      <c r="H623" s="62"/>
    </row>
    <row r="624" spans="1:8" x14ac:dyDescent="0.25">
      <c r="A624" s="12" t="s">
        <v>853</v>
      </c>
      <c r="B624" s="11" t="s">
        <v>854</v>
      </c>
      <c r="C624" s="3" t="s">
        <v>233</v>
      </c>
      <c r="D624" s="4">
        <v>2500</v>
      </c>
      <c r="E624" s="5">
        <v>3</v>
      </c>
      <c r="F624" s="48">
        <f t="shared" si="14"/>
        <v>7500</v>
      </c>
      <c r="G624" s="58"/>
      <c r="H624" s="62"/>
    </row>
    <row r="625" spans="1:8" ht="30" x14ac:dyDescent="0.25">
      <c r="A625" s="12" t="s">
        <v>855</v>
      </c>
      <c r="B625" s="11" t="s">
        <v>856</v>
      </c>
      <c r="C625" s="3" t="s">
        <v>233</v>
      </c>
      <c r="D625" s="4">
        <v>100</v>
      </c>
      <c r="E625" s="5">
        <v>1010</v>
      </c>
      <c r="F625" s="48">
        <f t="shared" si="14"/>
        <v>101000</v>
      </c>
      <c r="G625" s="58"/>
      <c r="H625" s="62"/>
    </row>
    <row r="626" spans="1:8" ht="30" x14ac:dyDescent="0.25">
      <c r="A626" s="12" t="s">
        <v>857</v>
      </c>
      <c r="B626" s="11" t="s">
        <v>858</v>
      </c>
      <c r="C626" s="3" t="s">
        <v>283</v>
      </c>
      <c r="D626" s="4">
        <v>40</v>
      </c>
      <c r="E626" s="5">
        <v>1500</v>
      </c>
      <c r="F626" s="48">
        <f t="shared" si="14"/>
        <v>60000</v>
      </c>
      <c r="G626" s="58"/>
      <c r="H626" s="62"/>
    </row>
    <row r="627" spans="1:8" x14ac:dyDescent="0.25">
      <c r="A627" s="12" t="s">
        <v>859</v>
      </c>
      <c r="B627" s="11" t="s">
        <v>860</v>
      </c>
      <c r="C627" s="3" t="s">
        <v>283</v>
      </c>
      <c r="D627" s="4">
        <v>120</v>
      </c>
      <c r="E627" s="5">
        <v>500</v>
      </c>
      <c r="F627" s="48">
        <f t="shared" si="14"/>
        <v>60000</v>
      </c>
      <c r="G627" s="58"/>
      <c r="H627" s="62"/>
    </row>
    <row r="628" spans="1:8" ht="30" x14ac:dyDescent="0.25">
      <c r="A628" s="12" t="s">
        <v>861</v>
      </c>
      <c r="B628" s="11" t="s">
        <v>862</v>
      </c>
      <c r="C628" s="3" t="s">
        <v>118</v>
      </c>
      <c r="D628" s="4">
        <v>250</v>
      </c>
      <c r="E628" s="5">
        <v>75</v>
      </c>
      <c r="F628" s="48">
        <f t="shared" si="14"/>
        <v>18750</v>
      </c>
      <c r="G628" s="58"/>
      <c r="H628" s="62"/>
    </row>
    <row r="629" spans="1:8" ht="75" x14ac:dyDescent="0.25">
      <c r="A629" s="12" t="s">
        <v>863</v>
      </c>
      <c r="B629" s="11" t="s">
        <v>864</v>
      </c>
      <c r="C629" s="3" t="s">
        <v>233</v>
      </c>
      <c r="D629" s="4">
        <v>480</v>
      </c>
      <c r="E629" s="5">
        <v>1778</v>
      </c>
      <c r="F629" s="48">
        <f t="shared" si="14"/>
        <v>853440</v>
      </c>
      <c r="G629" s="58"/>
      <c r="H629" s="62"/>
    </row>
    <row r="630" spans="1:8" ht="45" x14ac:dyDescent="0.25">
      <c r="A630" s="12" t="s">
        <v>865</v>
      </c>
      <c r="B630" s="11" t="s">
        <v>367</v>
      </c>
      <c r="C630" s="3" t="s">
        <v>233</v>
      </c>
      <c r="D630" s="4">
        <v>1000</v>
      </c>
      <c r="E630" s="5">
        <v>350</v>
      </c>
      <c r="F630" s="48">
        <f t="shared" si="14"/>
        <v>350000</v>
      </c>
      <c r="G630" s="58"/>
      <c r="H630" s="62"/>
    </row>
    <row r="631" spans="1:8" ht="15.75" x14ac:dyDescent="0.25">
      <c r="A631" s="1"/>
      <c r="B631" s="11"/>
      <c r="C631" s="3"/>
      <c r="D631" s="4"/>
      <c r="E631" s="5"/>
      <c r="F631" s="48"/>
      <c r="G631" s="60"/>
      <c r="H631" s="67"/>
    </row>
    <row r="632" spans="1:8" ht="15.75" x14ac:dyDescent="0.25">
      <c r="A632" s="6" t="s">
        <v>866</v>
      </c>
      <c r="B632" s="7" t="s">
        <v>867</v>
      </c>
      <c r="C632" s="8" t="s">
        <v>6</v>
      </c>
      <c r="D632" s="9" t="s">
        <v>6</v>
      </c>
      <c r="E632" s="10" t="s">
        <v>6</v>
      </c>
      <c r="F632" s="49">
        <v>2312450</v>
      </c>
      <c r="G632" s="58"/>
      <c r="H632" s="62"/>
    </row>
    <row r="633" spans="1:8" x14ac:dyDescent="0.25">
      <c r="A633" s="12" t="s">
        <v>868</v>
      </c>
      <c r="B633" s="11" t="s">
        <v>869</v>
      </c>
      <c r="C633" s="3" t="s">
        <v>22</v>
      </c>
      <c r="D633" s="4">
        <v>50</v>
      </c>
      <c r="E633" s="5">
        <v>5500</v>
      </c>
      <c r="F633" s="48">
        <f t="shared" ref="F633:F651" si="15">D633*E633</f>
        <v>275000</v>
      </c>
      <c r="G633" s="58"/>
      <c r="H633" s="62"/>
    </row>
    <row r="634" spans="1:8" ht="30" x14ac:dyDescent="0.25">
      <c r="A634" s="12" t="s">
        <v>870</v>
      </c>
      <c r="B634" s="11" t="s">
        <v>871</v>
      </c>
      <c r="C634" s="3" t="s">
        <v>22</v>
      </c>
      <c r="D634" s="4">
        <v>410</v>
      </c>
      <c r="E634" s="5">
        <v>1750</v>
      </c>
      <c r="F634" s="48">
        <f t="shared" si="15"/>
        <v>717500</v>
      </c>
      <c r="G634" s="58"/>
      <c r="H634" s="62"/>
    </row>
    <row r="635" spans="1:8" x14ac:dyDescent="0.25">
      <c r="A635" s="12" t="s">
        <v>872</v>
      </c>
      <c r="B635" s="11" t="s">
        <v>873</v>
      </c>
      <c r="C635" s="3" t="s">
        <v>22</v>
      </c>
      <c r="D635" s="4">
        <v>60</v>
      </c>
      <c r="E635" s="5">
        <v>4000</v>
      </c>
      <c r="F635" s="48">
        <f t="shared" si="15"/>
        <v>240000</v>
      </c>
      <c r="G635" s="58"/>
      <c r="H635" s="62"/>
    </row>
    <row r="636" spans="1:8" x14ac:dyDescent="0.25">
      <c r="A636" s="12" t="s">
        <v>874</v>
      </c>
      <c r="B636" s="11" t="s">
        <v>875</v>
      </c>
      <c r="C636" s="3" t="s">
        <v>22</v>
      </c>
      <c r="D636" s="4">
        <v>3</v>
      </c>
      <c r="E636" s="5">
        <v>5000</v>
      </c>
      <c r="F636" s="48">
        <f t="shared" si="15"/>
        <v>15000</v>
      </c>
      <c r="G636" s="58"/>
      <c r="H636" s="62"/>
    </row>
    <row r="637" spans="1:8" ht="30" x14ac:dyDescent="0.25">
      <c r="A637" s="12" t="s">
        <v>876</v>
      </c>
      <c r="B637" s="11" t="s">
        <v>877</v>
      </c>
      <c r="C637" s="3" t="s">
        <v>283</v>
      </c>
      <c r="D637" s="4">
        <v>180</v>
      </c>
      <c r="E637" s="5">
        <v>350</v>
      </c>
      <c r="F637" s="48">
        <f t="shared" si="15"/>
        <v>63000</v>
      </c>
      <c r="G637" s="58"/>
      <c r="H637" s="62"/>
    </row>
    <row r="638" spans="1:8" x14ac:dyDescent="0.25">
      <c r="A638" s="12" t="s">
        <v>878</v>
      </c>
      <c r="B638" s="11" t="s">
        <v>879</v>
      </c>
      <c r="C638" s="3" t="s">
        <v>22</v>
      </c>
      <c r="D638" s="4">
        <v>65</v>
      </c>
      <c r="E638" s="5">
        <v>750</v>
      </c>
      <c r="F638" s="48">
        <f t="shared" si="15"/>
        <v>48750</v>
      </c>
      <c r="G638" s="58"/>
      <c r="H638" s="62"/>
    </row>
    <row r="639" spans="1:8" x14ac:dyDescent="0.25">
      <c r="A639" s="12" t="s">
        <v>880</v>
      </c>
      <c r="B639" s="11" t="s">
        <v>881</v>
      </c>
      <c r="C639" s="3" t="s">
        <v>22</v>
      </c>
      <c r="D639" s="4">
        <v>19</v>
      </c>
      <c r="E639" s="5">
        <v>6300</v>
      </c>
      <c r="F639" s="48">
        <f t="shared" si="15"/>
        <v>119700</v>
      </c>
      <c r="G639" s="58"/>
      <c r="H639" s="62"/>
    </row>
    <row r="640" spans="1:8" x14ac:dyDescent="0.25">
      <c r="A640" s="12" t="s">
        <v>882</v>
      </c>
      <c r="B640" s="11" t="s">
        <v>883</v>
      </c>
      <c r="C640" s="3" t="s">
        <v>22</v>
      </c>
      <c r="D640" s="4">
        <v>5</v>
      </c>
      <c r="E640" s="5">
        <v>12400</v>
      </c>
      <c r="F640" s="48">
        <f t="shared" si="15"/>
        <v>62000</v>
      </c>
      <c r="G640" s="58"/>
      <c r="H640" s="62"/>
    </row>
    <row r="641" spans="1:8" ht="30" x14ac:dyDescent="0.25">
      <c r="A641" s="12" t="s">
        <v>884</v>
      </c>
      <c r="B641" s="11" t="s">
        <v>885</v>
      </c>
      <c r="C641" s="3" t="s">
        <v>87</v>
      </c>
      <c r="D641" s="4">
        <v>22</v>
      </c>
      <c r="E641" s="5">
        <v>2600</v>
      </c>
      <c r="F641" s="48">
        <f t="shared" si="15"/>
        <v>57200</v>
      </c>
      <c r="G641" s="58"/>
      <c r="H641" s="62"/>
    </row>
    <row r="642" spans="1:8" x14ac:dyDescent="0.25">
      <c r="A642" s="12" t="s">
        <v>886</v>
      </c>
      <c r="B642" s="11" t="s">
        <v>887</v>
      </c>
      <c r="C642" s="3" t="s">
        <v>22</v>
      </c>
      <c r="D642" s="4">
        <v>50</v>
      </c>
      <c r="E642" s="5">
        <v>50</v>
      </c>
      <c r="F642" s="48">
        <f t="shared" si="15"/>
        <v>2500</v>
      </c>
      <c r="G642" s="58"/>
      <c r="H642" s="62"/>
    </row>
    <row r="643" spans="1:8" x14ac:dyDescent="0.25">
      <c r="A643" s="12" t="s">
        <v>888</v>
      </c>
      <c r="B643" s="11" t="s">
        <v>889</v>
      </c>
      <c r="C643" s="3" t="s">
        <v>87</v>
      </c>
      <c r="D643" s="4">
        <v>1</v>
      </c>
      <c r="E643" s="5">
        <v>60000</v>
      </c>
      <c r="F643" s="48">
        <f t="shared" si="15"/>
        <v>60000</v>
      </c>
      <c r="G643" s="58"/>
      <c r="H643" s="62"/>
    </row>
    <row r="644" spans="1:8" x14ac:dyDescent="0.25">
      <c r="A644" s="12" t="s">
        <v>890</v>
      </c>
      <c r="B644" s="11" t="s">
        <v>891</v>
      </c>
      <c r="C644" s="3" t="s">
        <v>22</v>
      </c>
      <c r="D644" s="4">
        <v>140</v>
      </c>
      <c r="E644" s="5">
        <v>50</v>
      </c>
      <c r="F644" s="48">
        <f t="shared" si="15"/>
        <v>7000</v>
      </c>
      <c r="G644" s="58"/>
      <c r="H644" s="62"/>
    </row>
    <row r="645" spans="1:8" ht="30" x14ac:dyDescent="0.25">
      <c r="A645" s="12" t="s">
        <v>892</v>
      </c>
      <c r="B645" s="11" t="s">
        <v>893</v>
      </c>
      <c r="C645" s="3" t="s">
        <v>22</v>
      </c>
      <c r="D645" s="4">
        <v>150</v>
      </c>
      <c r="E645" s="5">
        <v>70</v>
      </c>
      <c r="F645" s="48">
        <f t="shared" si="15"/>
        <v>10500</v>
      </c>
      <c r="G645" s="58"/>
      <c r="H645" s="62"/>
    </row>
    <row r="646" spans="1:8" ht="30" x14ac:dyDescent="0.25">
      <c r="A646" s="12" t="s">
        <v>894</v>
      </c>
      <c r="B646" s="11" t="s">
        <v>895</v>
      </c>
      <c r="C646" s="3" t="s">
        <v>22</v>
      </c>
      <c r="D646" s="4">
        <v>2</v>
      </c>
      <c r="E646" s="5">
        <v>200</v>
      </c>
      <c r="F646" s="48">
        <f t="shared" si="15"/>
        <v>400</v>
      </c>
      <c r="G646" s="58"/>
      <c r="H646" s="62"/>
    </row>
    <row r="647" spans="1:8" x14ac:dyDescent="0.25">
      <c r="A647" s="12" t="s">
        <v>896</v>
      </c>
      <c r="B647" s="11" t="s">
        <v>897</v>
      </c>
      <c r="C647" s="3" t="s">
        <v>118</v>
      </c>
      <c r="D647" s="4">
        <v>700</v>
      </c>
      <c r="E647" s="5">
        <v>52</v>
      </c>
      <c r="F647" s="48">
        <f t="shared" si="15"/>
        <v>36400</v>
      </c>
      <c r="G647" s="58"/>
      <c r="H647" s="62"/>
    </row>
    <row r="648" spans="1:8" ht="30" x14ac:dyDescent="0.25">
      <c r="A648" s="12" t="s">
        <v>898</v>
      </c>
      <c r="B648" s="11" t="s">
        <v>899</v>
      </c>
      <c r="C648" s="3" t="s">
        <v>87</v>
      </c>
      <c r="D648" s="4">
        <v>750</v>
      </c>
      <c r="E648" s="5">
        <v>90</v>
      </c>
      <c r="F648" s="48">
        <f t="shared" si="15"/>
        <v>67500</v>
      </c>
      <c r="G648" s="58"/>
      <c r="H648" s="62"/>
    </row>
    <row r="649" spans="1:8" ht="30" x14ac:dyDescent="0.25">
      <c r="A649" s="12" t="s">
        <v>900</v>
      </c>
      <c r="B649" s="11" t="s">
        <v>901</v>
      </c>
      <c r="C649" s="3" t="s">
        <v>283</v>
      </c>
      <c r="D649" s="4">
        <v>500</v>
      </c>
      <c r="E649" s="5">
        <v>100</v>
      </c>
      <c r="F649" s="48">
        <f t="shared" si="15"/>
        <v>50000</v>
      </c>
      <c r="G649" s="58"/>
      <c r="H649" s="62"/>
    </row>
    <row r="650" spans="1:8" x14ac:dyDescent="0.25">
      <c r="A650" s="12" t="s">
        <v>902</v>
      </c>
      <c r="B650" s="11" t="s">
        <v>903</v>
      </c>
      <c r="C650" s="3" t="s">
        <v>233</v>
      </c>
      <c r="D650" s="4">
        <v>1500</v>
      </c>
      <c r="E650" s="5">
        <v>20</v>
      </c>
      <c r="F650" s="48">
        <f t="shared" si="15"/>
        <v>30000</v>
      </c>
      <c r="G650" s="58"/>
      <c r="H650" s="62"/>
    </row>
    <row r="651" spans="1:8" x14ac:dyDescent="0.25">
      <c r="A651" s="12" t="s">
        <v>904</v>
      </c>
      <c r="B651" s="11" t="s">
        <v>905</v>
      </c>
      <c r="C651" s="3" t="s">
        <v>906</v>
      </c>
      <c r="D651" s="4">
        <v>18</v>
      </c>
      <c r="E651" s="5">
        <v>25000</v>
      </c>
      <c r="F651" s="48">
        <f t="shared" si="15"/>
        <v>450000</v>
      </c>
      <c r="G651" s="58"/>
      <c r="H651" s="72"/>
    </row>
    <row r="652" spans="1:8" x14ac:dyDescent="0.25">
      <c r="A652" s="1"/>
      <c r="B652" s="11"/>
      <c r="C652" s="3"/>
      <c r="D652" s="4"/>
      <c r="E652" s="5"/>
      <c r="F652" s="48"/>
      <c r="G652" s="58"/>
      <c r="H652" s="70"/>
    </row>
    <row r="653" spans="1:8" x14ac:dyDescent="0.25">
      <c r="A653" s="1"/>
      <c r="B653" s="11"/>
      <c r="C653" s="3"/>
      <c r="D653" s="4"/>
      <c r="E653" s="5"/>
      <c r="F653" s="48"/>
      <c r="G653" s="58"/>
      <c r="H653" s="62"/>
    </row>
    <row r="654" spans="1:8" ht="15.75" x14ac:dyDescent="0.25">
      <c r="A654" s="6" t="s">
        <v>907</v>
      </c>
      <c r="B654" s="7" t="s">
        <v>908</v>
      </c>
      <c r="C654" s="8" t="s">
        <v>6</v>
      </c>
      <c r="D654" s="9" t="s">
        <v>6</v>
      </c>
      <c r="E654" s="10" t="s">
        <v>6</v>
      </c>
      <c r="F654" s="49">
        <v>1450000</v>
      </c>
      <c r="G654" s="73"/>
      <c r="H654" s="74">
        <f>F654</f>
        <v>1450000</v>
      </c>
    </row>
    <row r="655" spans="1:8" ht="30" x14ac:dyDescent="0.25">
      <c r="A655" s="1"/>
      <c r="B655" s="14" t="s">
        <v>1060</v>
      </c>
      <c r="C655" s="3"/>
      <c r="D655" s="4"/>
      <c r="E655" s="5"/>
      <c r="F655" s="48"/>
      <c r="G655" s="73"/>
      <c r="H655" s="74"/>
    </row>
    <row r="656" spans="1:8" ht="15.75" x14ac:dyDescent="0.25">
      <c r="A656" s="6" t="s">
        <v>909</v>
      </c>
      <c r="B656" s="7" t="s">
        <v>910</v>
      </c>
      <c r="C656" s="8" t="s">
        <v>6</v>
      </c>
      <c r="D656" s="9" t="s">
        <v>6</v>
      </c>
      <c r="E656" s="10" t="s">
        <v>6</v>
      </c>
      <c r="F656" s="49">
        <v>1450000</v>
      </c>
      <c r="G656" s="75"/>
      <c r="H656" s="67"/>
    </row>
    <row r="657" spans="1:8" ht="15.75" x14ac:dyDescent="0.25">
      <c r="A657" s="1"/>
      <c r="B657" s="11"/>
      <c r="C657" s="3"/>
      <c r="D657" s="4"/>
      <c r="E657" s="5"/>
      <c r="F657" s="48"/>
      <c r="G657" s="60"/>
      <c r="H657" s="67"/>
    </row>
    <row r="658" spans="1:8" ht="15.75" x14ac:dyDescent="0.25">
      <c r="A658" s="6" t="s">
        <v>911</v>
      </c>
      <c r="B658" s="7" t="s">
        <v>140</v>
      </c>
      <c r="C658" s="8" t="s">
        <v>6</v>
      </c>
      <c r="D658" s="9" t="s">
        <v>6</v>
      </c>
      <c r="E658" s="10" t="s">
        <v>6</v>
      </c>
      <c r="F658" s="49">
        <v>1450000</v>
      </c>
      <c r="G658" s="58"/>
      <c r="H658" s="62"/>
    </row>
    <row r="659" spans="1:8" ht="30" x14ac:dyDescent="0.25">
      <c r="A659" s="12" t="s">
        <v>912</v>
      </c>
      <c r="B659" s="11" t="s">
        <v>913</v>
      </c>
      <c r="C659" s="3" t="s">
        <v>914</v>
      </c>
      <c r="D659" s="4">
        <v>1</v>
      </c>
      <c r="E659" s="5">
        <v>600000</v>
      </c>
      <c r="F659" s="48">
        <f>D659*E659</f>
        <v>600000</v>
      </c>
      <c r="G659" s="58"/>
      <c r="H659" s="62"/>
    </row>
    <row r="660" spans="1:8" x14ac:dyDescent="0.25">
      <c r="A660" s="12" t="s">
        <v>915</v>
      </c>
      <c r="B660" s="11" t="s">
        <v>916</v>
      </c>
      <c r="C660" s="3" t="s">
        <v>914</v>
      </c>
      <c r="D660" s="4">
        <v>1</v>
      </c>
      <c r="E660" s="5">
        <v>300000</v>
      </c>
      <c r="F660" s="48">
        <f>D660*E660</f>
        <v>300000</v>
      </c>
      <c r="G660" s="58"/>
      <c r="H660" s="62"/>
    </row>
    <row r="661" spans="1:8" x14ac:dyDescent="0.25">
      <c r="A661" s="12" t="s">
        <v>917</v>
      </c>
      <c r="B661" s="11" t="s">
        <v>918</v>
      </c>
      <c r="C661" s="3" t="s">
        <v>914</v>
      </c>
      <c r="D661" s="4">
        <v>1</v>
      </c>
      <c r="E661" s="5">
        <v>200000</v>
      </c>
      <c r="F661" s="48">
        <f>D661*E661</f>
        <v>200000</v>
      </c>
      <c r="G661" s="58"/>
      <c r="H661" s="62"/>
    </row>
    <row r="662" spans="1:8" x14ac:dyDescent="0.25">
      <c r="A662" s="12" t="s">
        <v>919</v>
      </c>
      <c r="B662" s="11" t="s">
        <v>920</v>
      </c>
      <c r="C662" s="3" t="s">
        <v>914</v>
      </c>
      <c r="D662" s="4">
        <v>1</v>
      </c>
      <c r="E662" s="5">
        <v>200000</v>
      </c>
      <c r="F662" s="48">
        <f>D662*E662</f>
        <v>200000</v>
      </c>
      <c r="G662" s="58"/>
      <c r="H662" s="62"/>
    </row>
    <row r="663" spans="1:8" x14ac:dyDescent="0.25">
      <c r="A663" s="12" t="s">
        <v>921</v>
      </c>
      <c r="B663" s="11" t="s">
        <v>922</v>
      </c>
      <c r="C663" s="3" t="s">
        <v>914</v>
      </c>
      <c r="D663" s="4">
        <v>1</v>
      </c>
      <c r="E663" s="5">
        <v>150000</v>
      </c>
      <c r="F663" s="48">
        <f>D663*E663</f>
        <v>150000</v>
      </c>
      <c r="G663" s="58"/>
      <c r="H663" s="62"/>
    </row>
    <row r="664" spans="1:8" x14ac:dyDescent="0.25">
      <c r="A664" s="1"/>
      <c r="B664" s="11"/>
      <c r="C664" s="3"/>
      <c r="D664" s="4"/>
      <c r="E664" s="5"/>
      <c r="F664" s="48"/>
      <c r="G664" s="58"/>
      <c r="H664" s="62"/>
    </row>
    <row r="665" spans="1:8" x14ac:dyDescent="0.25">
      <c r="A665" s="1"/>
      <c r="B665" s="11"/>
      <c r="C665" s="3"/>
      <c r="D665" s="4"/>
      <c r="E665" s="5"/>
      <c r="F665" s="48"/>
      <c r="G665" s="58"/>
      <c r="H665" s="62"/>
    </row>
    <row r="666" spans="1:8" ht="15.75" x14ac:dyDescent="0.25">
      <c r="A666" s="6" t="s">
        <v>923</v>
      </c>
      <c r="B666" s="7" t="s">
        <v>924</v>
      </c>
      <c r="C666" s="8" t="s">
        <v>6</v>
      </c>
      <c r="D666" s="9" t="s">
        <v>6</v>
      </c>
      <c r="E666" s="10" t="s">
        <v>6</v>
      </c>
      <c r="F666" s="49">
        <v>3710000</v>
      </c>
      <c r="G666" s="58"/>
      <c r="H666" s="74">
        <f>F666</f>
        <v>3710000</v>
      </c>
    </row>
    <row r="667" spans="1:8" ht="30" x14ac:dyDescent="0.25">
      <c r="A667" s="1"/>
      <c r="B667" s="14" t="s">
        <v>1057</v>
      </c>
      <c r="C667" s="3"/>
      <c r="D667" s="4"/>
      <c r="E667" s="5"/>
      <c r="F667" s="48"/>
      <c r="G667" s="58"/>
      <c r="H667" s="74"/>
    </row>
    <row r="668" spans="1:8" ht="15.75" x14ac:dyDescent="0.25">
      <c r="A668" s="6" t="s">
        <v>925</v>
      </c>
      <c r="B668" s="7" t="s">
        <v>910</v>
      </c>
      <c r="C668" s="8" t="s">
        <v>6</v>
      </c>
      <c r="D668" s="9" t="s">
        <v>6</v>
      </c>
      <c r="E668" s="10" t="s">
        <v>6</v>
      </c>
      <c r="F668" s="49">
        <v>3710000</v>
      </c>
      <c r="G668" s="76"/>
      <c r="H668" s="77"/>
    </row>
    <row r="669" spans="1:8" x14ac:dyDescent="0.25">
      <c r="A669" s="1"/>
      <c r="B669" s="11"/>
      <c r="C669" s="3"/>
      <c r="D669" s="4"/>
      <c r="E669" s="5"/>
      <c r="F669" s="48"/>
      <c r="G669" s="78"/>
      <c r="H669" s="77"/>
    </row>
    <row r="670" spans="1:8" ht="15.75" x14ac:dyDescent="0.25">
      <c r="A670" s="6" t="s">
        <v>926</v>
      </c>
      <c r="B670" s="7" t="s">
        <v>140</v>
      </c>
      <c r="C670" s="8" t="s">
        <v>6</v>
      </c>
      <c r="D670" s="9" t="s">
        <v>6</v>
      </c>
      <c r="E670" s="10" t="s">
        <v>6</v>
      </c>
      <c r="F670" s="49">
        <v>3710000</v>
      </c>
      <c r="G670" s="60"/>
      <c r="H670" s="68"/>
    </row>
    <row r="671" spans="1:8" ht="105" x14ac:dyDescent="0.25">
      <c r="A671" s="12" t="s">
        <v>927</v>
      </c>
      <c r="B671" s="11" t="s">
        <v>928</v>
      </c>
      <c r="C671" s="3" t="s">
        <v>914</v>
      </c>
      <c r="D671" s="4">
        <v>1</v>
      </c>
      <c r="E671" s="5">
        <v>800000</v>
      </c>
      <c r="F671" s="48">
        <f t="shared" ref="F671:F680" si="16">D671*E671</f>
        <v>800000</v>
      </c>
      <c r="G671" s="58"/>
      <c r="H671" s="62"/>
    </row>
    <row r="672" spans="1:8" x14ac:dyDescent="0.25">
      <c r="A672" s="12" t="s">
        <v>929</v>
      </c>
      <c r="B672" s="11" t="s">
        <v>930</v>
      </c>
      <c r="C672" s="3" t="s">
        <v>914</v>
      </c>
      <c r="D672" s="4">
        <v>1</v>
      </c>
      <c r="E672" s="5">
        <v>200000</v>
      </c>
      <c r="F672" s="48">
        <f t="shared" si="16"/>
        <v>200000</v>
      </c>
      <c r="G672" s="58"/>
      <c r="H672" s="62"/>
    </row>
    <row r="673" spans="1:8" x14ac:dyDescent="0.25">
      <c r="A673" s="12" t="s">
        <v>931</v>
      </c>
      <c r="B673" s="11" t="s">
        <v>932</v>
      </c>
      <c r="C673" s="3" t="s">
        <v>914</v>
      </c>
      <c r="D673" s="4">
        <v>1</v>
      </c>
      <c r="E673" s="5">
        <v>500000</v>
      </c>
      <c r="F673" s="48">
        <f t="shared" si="16"/>
        <v>500000</v>
      </c>
      <c r="G673" s="58"/>
      <c r="H673" s="62"/>
    </row>
    <row r="674" spans="1:8" x14ac:dyDescent="0.25">
      <c r="A674" s="12" t="s">
        <v>933</v>
      </c>
      <c r="B674" s="11" t="s">
        <v>934</v>
      </c>
      <c r="C674" s="3" t="s">
        <v>914</v>
      </c>
      <c r="D674" s="4">
        <v>1</v>
      </c>
      <c r="E674" s="5">
        <v>200000</v>
      </c>
      <c r="F674" s="48">
        <f t="shared" si="16"/>
        <v>200000</v>
      </c>
      <c r="G674" s="58"/>
      <c r="H674" s="62"/>
    </row>
    <row r="675" spans="1:8" x14ac:dyDescent="0.25">
      <c r="A675" s="12" t="s">
        <v>935</v>
      </c>
      <c r="B675" s="11" t="s">
        <v>936</v>
      </c>
      <c r="C675" s="3" t="s">
        <v>914</v>
      </c>
      <c r="D675" s="4">
        <v>1</v>
      </c>
      <c r="E675" s="5">
        <v>300000</v>
      </c>
      <c r="F675" s="48">
        <f t="shared" si="16"/>
        <v>300000</v>
      </c>
      <c r="G675" s="58"/>
      <c r="H675" s="62"/>
    </row>
    <row r="676" spans="1:8" x14ac:dyDescent="0.25">
      <c r="A676" s="12" t="s">
        <v>937</v>
      </c>
      <c r="B676" s="11" t="s">
        <v>938</v>
      </c>
      <c r="C676" s="3" t="s">
        <v>914</v>
      </c>
      <c r="D676" s="4">
        <v>1</v>
      </c>
      <c r="E676" s="5">
        <v>1000000</v>
      </c>
      <c r="F676" s="48">
        <f t="shared" si="16"/>
        <v>1000000</v>
      </c>
      <c r="G676" s="58"/>
      <c r="H676" s="62"/>
    </row>
    <row r="677" spans="1:8" x14ac:dyDescent="0.25">
      <c r="A677" s="12" t="s">
        <v>939</v>
      </c>
      <c r="B677" s="11" t="s">
        <v>922</v>
      </c>
      <c r="C677" s="3" t="s">
        <v>914</v>
      </c>
      <c r="D677" s="4">
        <v>1</v>
      </c>
      <c r="E677" s="5">
        <v>200000</v>
      </c>
      <c r="F677" s="48">
        <f t="shared" si="16"/>
        <v>200000</v>
      </c>
      <c r="G677" s="58"/>
      <c r="H677" s="62"/>
    </row>
    <row r="678" spans="1:8" x14ac:dyDescent="0.25">
      <c r="A678" s="12" t="s">
        <v>940</v>
      </c>
      <c r="B678" s="11" t="s">
        <v>941</v>
      </c>
      <c r="C678" s="3" t="s">
        <v>906</v>
      </c>
      <c r="D678" s="4">
        <v>18</v>
      </c>
      <c r="E678" s="5">
        <v>20000</v>
      </c>
      <c r="F678" s="48">
        <f t="shared" si="16"/>
        <v>360000</v>
      </c>
      <c r="G678" s="58"/>
      <c r="H678" s="62"/>
    </row>
    <row r="679" spans="1:8" ht="30" x14ac:dyDescent="0.25">
      <c r="A679" s="12" t="s">
        <v>942</v>
      </c>
      <c r="B679" s="11" t="s">
        <v>943</v>
      </c>
      <c r="C679" s="3" t="s">
        <v>914</v>
      </c>
      <c r="D679" s="4">
        <v>1</v>
      </c>
      <c r="E679" s="5">
        <v>100000</v>
      </c>
      <c r="F679" s="48">
        <f t="shared" si="16"/>
        <v>100000</v>
      </c>
      <c r="G679" s="58"/>
      <c r="H679" s="62"/>
    </row>
    <row r="680" spans="1:8" ht="30" x14ac:dyDescent="0.25">
      <c r="A680" s="12" t="s">
        <v>944</v>
      </c>
      <c r="B680" s="11" t="s">
        <v>945</v>
      </c>
      <c r="C680" s="3" t="s">
        <v>914</v>
      </c>
      <c r="D680" s="4">
        <v>1</v>
      </c>
      <c r="E680" s="5">
        <v>50000</v>
      </c>
      <c r="F680" s="48">
        <f t="shared" si="16"/>
        <v>50000</v>
      </c>
      <c r="G680" s="58"/>
      <c r="H680" s="62"/>
    </row>
    <row r="681" spans="1:8" x14ac:dyDescent="0.25">
      <c r="A681" s="1"/>
      <c r="B681" s="11"/>
      <c r="C681" s="3"/>
      <c r="D681" s="4"/>
      <c r="E681" s="5"/>
      <c r="F681" s="48"/>
      <c r="G681" s="58"/>
      <c r="H681" s="62"/>
    </row>
    <row r="682" spans="1:8" x14ac:dyDescent="0.25">
      <c r="A682" s="1"/>
      <c r="B682" s="11"/>
      <c r="C682" s="3"/>
      <c r="D682" s="4"/>
      <c r="E682" s="5"/>
      <c r="F682" s="48"/>
      <c r="G682" s="58"/>
      <c r="H682" s="62"/>
    </row>
    <row r="683" spans="1:8" ht="15.75" x14ac:dyDescent="0.25">
      <c r="A683" s="6" t="s">
        <v>946</v>
      </c>
      <c r="B683" s="7" t="s">
        <v>947</v>
      </c>
      <c r="C683" s="8" t="s">
        <v>6</v>
      </c>
      <c r="D683" s="9" t="s">
        <v>6</v>
      </c>
      <c r="E683" s="10" t="s">
        <v>6</v>
      </c>
      <c r="F683" s="49">
        <v>275905</v>
      </c>
      <c r="G683" s="58"/>
      <c r="H683" s="62"/>
    </row>
    <row r="684" spans="1:8" ht="30" x14ac:dyDescent="0.25">
      <c r="A684" s="1"/>
      <c r="B684" s="14" t="s">
        <v>1058</v>
      </c>
      <c r="C684" s="3"/>
      <c r="D684" s="4"/>
      <c r="E684" s="5"/>
      <c r="F684" s="48"/>
      <c r="G684" s="58"/>
      <c r="H684" s="62"/>
    </row>
    <row r="685" spans="1:8" ht="15.75" x14ac:dyDescent="0.25">
      <c r="A685" s="6" t="s">
        <v>948</v>
      </c>
      <c r="B685" s="7" t="s">
        <v>202</v>
      </c>
      <c r="C685" s="8" t="s">
        <v>6</v>
      </c>
      <c r="D685" s="9" t="s">
        <v>6</v>
      </c>
      <c r="E685" s="10" t="s">
        <v>6</v>
      </c>
      <c r="F685" s="49">
        <v>20175</v>
      </c>
      <c r="G685" s="69" t="s">
        <v>1030</v>
      </c>
      <c r="H685" s="62"/>
    </row>
    <row r="686" spans="1:8" x14ac:dyDescent="0.25">
      <c r="A686" s="1"/>
      <c r="B686" s="11"/>
      <c r="C686" s="3"/>
      <c r="D686" s="4"/>
      <c r="E686" s="5"/>
      <c r="F686" s="48"/>
      <c r="G686" s="64">
        <v>0</v>
      </c>
      <c r="H686" s="62">
        <f>(100%+G686)*F685</f>
        <v>20175</v>
      </c>
    </row>
    <row r="687" spans="1:8" ht="15.75" x14ac:dyDescent="0.25">
      <c r="A687" s="6" t="s">
        <v>949</v>
      </c>
      <c r="B687" s="7" t="s">
        <v>725</v>
      </c>
      <c r="C687" s="8" t="s">
        <v>6</v>
      </c>
      <c r="D687" s="9" t="s">
        <v>6</v>
      </c>
      <c r="E687" s="10" t="s">
        <v>6</v>
      </c>
      <c r="F687" s="49">
        <v>20175</v>
      </c>
      <c r="G687" s="60"/>
      <c r="H687" s="65"/>
    </row>
    <row r="688" spans="1:8" ht="30" x14ac:dyDescent="0.25">
      <c r="A688" s="12" t="s">
        <v>950</v>
      </c>
      <c r="B688" s="11" t="s">
        <v>951</v>
      </c>
      <c r="C688" s="3" t="s">
        <v>15</v>
      </c>
      <c r="D688" s="4">
        <v>65</v>
      </c>
      <c r="E688" s="5">
        <v>37</v>
      </c>
      <c r="F688" s="48">
        <f>D688*E688</f>
        <v>2405</v>
      </c>
      <c r="G688" s="58"/>
      <c r="H688" s="62"/>
    </row>
    <row r="689" spans="1:8" ht="30" x14ac:dyDescent="0.25">
      <c r="A689" s="12" t="s">
        <v>952</v>
      </c>
      <c r="B689" s="11" t="s">
        <v>953</v>
      </c>
      <c r="C689" s="3" t="s">
        <v>15</v>
      </c>
      <c r="D689" s="4">
        <v>150</v>
      </c>
      <c r="E689" s="5">
        <v>62</v>
      </c>
      <c r="F689" s="48">
        <f>D689*E689</f>
        <v>9300</v>
      </c>
      <c r="G689" s="58"/>
      <c r="H689" s="62"/>
    </row>
    <row r="690" spans="1:8" ht="45" x14ac:dyDescent="0.25">
      <c r="A690" s="12" t="s">
        <v>954</v>
      </c>
      <c r="B690" s="11" t="s">
        <v>955</v>
      </c>
      <c r="C690" s="3" t="s">
        <v>22</v>
      </c>
      <c r="D690" s="4">
        <v>7</v>
      </c>
      <c r="E690" s="5">
        <v>550</v>
      </c>
      <c r="F690" s="48">
        <f>D690*E690</f>
        <v>3850</v>
      </c>
      <c r="G690" s="58"/>
      <c r="H690" s="62"/>
    </row>
    <row r="691" spans="1:8" ht="45" x14ac:dyDescent="0.25">
      <c r="A691" s="12" t="s">
        <v>956</v>
      </c>
      <c r="B691" s="11" t="s">
        <v>208</v>
      </c>
      <c r="C691" s="3" t="s">
        <v>22</v>
      </c>
      <c r="D691" s="4">
        <v>6</v>
      </c>
      <c r="E691" s="5">
        <v>770</v>
      </c>
      <c r="F691" s="48">
        <f>D691*E691</f>
        <v>4620</v>
      </c>
      <c r="G691" s="58"/>
      <c r="H691" s="62"/>
    </row>
    <row r="692" spans="1:8" x14ac:dyDescent="0.25">
      <c r="A692" s="1"/>
      <c r="B692" s="11"/>
      <c r="C692" s="3"/>
      <c r="D692" s="4"/>
      <c r="E692" s="5"/>
      <c r="F692" s="48"/>
      <c r="G692" s="58"/>
      <c r="H692" s="72"/>
    </row>
    <row r="693" spans="1:8" ht="15.75" x14ac:dyDescent="0.25">
      <c r="A693" s="6" t="s">
        <v>957</v>
      </c>
      <c r="B693" s="7" t="s">
        <v>287</v>
      </c>
      <c r="C693" s="8" t="s">
        <v>6</v>
      </c>
      <c r="D693" s="9" t="s">
        <v>6</v>
      </c>
      <c r="E693" s="10" t="s">
        <v>6</v>
      </c>
      <c r="F693" s="49">
        <v>255730</v>
      </c>
      <c r="G693" s="69" t="s">
        <v>1031</v>
      </c>
      <c r="H693" s="62"/>
    </row>
    <row r="694" spans="1:8" x14ac:dyDescent="0.25">
      <c r="A694" s="1"/>
      <c r="B694" s="11"/>
      <c r="C694" s="3"/>
      <c r="D694" s="4"/>
      <c r="E694" s="5"/>
      <c r="F694" s="48"/>
      <c r="G694" s="64">
        <v>0</v>
      </c>
      <c r="H694" s="62">
        <f>(100%+G694)*F693</f>
        <v>255730</v>
      </c>
    </row>
    <row r="695" spans="1:8" ht="15.75" x14ac:dyDescent="0.25">
      <c r="A695" s="6" t="s">
        <v>958</v>
      </c>
      <c r="B695" s="7" t="s">
        <v>773</v>
      </c>
      <c r="C695" s="8" t="s">
        <v>6</v>
      </c>
      <c r="D695" s="9" t="s">
        <v>6</v>
      </c>
      <c r="E695" s="10" t="s">
        <v>6</v>
      </c>
      <c r="F695" s="49">
        <v>150580</v>
      </c>
      <c r="G695" s="60"/>
      <c r="H695" s="65"/>
    </row>
    <row r="696" spans="1:8" ht="90" x14ac:dyDescent="0.25">
      <c r="A696" s="12" t="s">
        <v>959</v>
      </c>
      <c r="B696" s="11" t="s">
        <v>775</v>
      </c>
      <c r="C696" s="3" t="s">
        <v>15</v>
      </c>
      <c r="D696" s="4">
        <v>40</v>
      </c>
      <c r="E696" s="5">
        <v>316</v>
      </c>
      <c r="F696" s="48">
        <f>D696*E696</f>
        <v>12640</v>
      </c>
      <c r="G696" s="58"/>
      <c r="H696" s="65"/>
    </row>
    <row r="697" spans="1:8" ht="90" x14ac:dyDescent="0.25">
      <c r="A697" s="12" t="s">
        <v>960</v>
      </c>
      <c r="B697" s="11" t="s">
        <v>961</v>
      </c>
      <c r="C697" s="3" t="s">
        <v>15</v>
      </c>
      <c r="D697" s="4">
        <v>10</v>
      </c>
      <c r="E697" s="5">
        <v>394</v>
      </c>
      <c r="F697" s="48">
        <f>D697*E697</f>
        <v>3940</v>
      </c>
      <c r="G697" s="58"/>
      <c r="H697" s="62"/>
    </row>
    <row r="698" spans="1:8" ht="90" x14ac:dyDescent="0.25">
      <c r="A698" s="12" t="s">
        <v>962</v>
      </c>
      <c r="B698" s="11" t="s">
        <v>963</v>
      </c>
      <c r="C698" s="3" t="s">
        <v>15</v>
      </c>
      <c r="D698" s="4">
        <v>250</v>
      </c>
      <c r="E698" s="5">
        <v>536</v>
      </c>
      <c r="F698" s="48">
        <f>D698*E698</f>
        <v>134000</v>
      </c>
      <c r="G698" s="58"/>
      <c r="H698" s="62"/>
    </row>
    <row r="699" spans="1:8" x14ac:dyDescent="0.25">
      <c r="A699" s="1"/>
      <c r="B699" s="11"/>
      <c r="C699" s="3"/>
      <c r="D699" s="4"/>
      <c r="E699" s="5"/>
      <c r="F699" s="48"/>
      <c r="G699" s="58"/>
      <c r="H699" s="62"/>
    </row>
    <row r="700" spans="1:8" ht="15.75" x14ac:dyDescent="0.25">
      <c r="A700" s="6" t="s">
        <v>964</v>
      </c>
      <c r="B700" s="7" t="s">
        <v>965</v>
      </c>
      <c r="C700" s="8" t="s">
        <v>6</v>
      </c>
      <c r="D700" s="9" t="s">
        <v>6</v>
      </c>
      <c r="E700" s="10" t="s">
        <v>6</v>
      </c>
      <c r="F700" s="49">
        <v>27970</v>
      </c>
      <c r="G700" s="60"/>
      <c r="H700" s="67"/>
    </row>
    <row r="701" spans="1:8" ht="90" x14ac:dyDescent="0.25">
      <c r="A701" s="12" t="s">
        <v>966</v>
      </c>
      <c r="B701" s="11" t="s">
        <v>779</v>
      </c>
      <c r="C701" s="3" t="s">
        <v>22</v>
      </c>
      <c r="D701" s="4">
        <v>2</v>
      </c>
      <c r="E701" s="5">
        <v>2190</v>
      </c>
      <c r="F701" s="48">
        <f>D701*E701</f>
        <v>4380</v>
      </c>
      <c r="G701" s="58"/>
      <c r="H701" s="62"/>
    </row>
    <row r="702" spans="1:8" ht="90" x14ac:dyDescent="0.25">
      <c r="A702" s="12" t="s">
        <v>967</v>
      </c>
      <c r="B702" s="11" t="s">
        <v>968</v>
      </c>
      <c r="C702" s="3" t="s">
        <v>22</v>
      </c>
      <c r="D702" s="4">
        <v>3</v>
      </c>
      <c r="E702" s="5">
        <v>3090</v>
      </c>
      <c r="F702" s="48">
        <f>D702*E702</f>
        <v>9270</v>
      </c>
      <c r="G702" s="58"/>
      <c r="H702" s="62"/>
    </row>
    <row r="703" spans="1:8" ht="90" x14ac:dyDescent="0.25">
      <c r="A703" s="12" t="s">
        <v>969</v>
      </c>
      <c r="B703" s="11" t="s">
        <v>970</v>
      </c>
      <c r="C703" s="3" t="s">
        <v>22</v>
      </c>
      <c r="D703" s="4">
        <v>2</v>
      </c>
      <c r="E703" s="5">
        <v>3200</v>
      </c>
      <c r="F703" s="48">
        <f>D703*E703</f>
        <v>6400</v>
      </c>
      <c r="G703" s="58"/>
      <c r="H703" s="62"/>
    </row>
    <row r="704" spans="1:8" ht="90" x14ac:dyDescent="0.25">
      <c r="A704" s="12" t="s">
        <v>971</v>
      </c>
      <c r="B704" s="11" t="s">
        <v>972</v>
      </c>
      <c r="C704" s="3" t="s">
        <v>22</v>
      </c>
      <c r="D704" s="4">
        <v>2</v>
      </c>
      <c r="E704" s="5">
        <v>3960</v>
      </c>
      <c r="F704" s="48">
        <f>D704*E704</f>
        <v>7920</v>
      </c>
      <c r="G704" s="58"/>
      <c r="H704" s="62"/>
    </row>
    <row r="705" spans="1:8" x14ac:dyDescent="0.25">
      <c r="A705" s="1"/>
      <c r="B705" s="11"/>
      <c r="C705" s="3"/>
      <c r="D705" s="4"/>
      <c r="E705" s="5"/>
      <c r="F705" s="48"/>
      <c r="G705" s="58"/>
      <c r="H705" s="62"/>
    </row>
    <row r="706" spans="1:8" ht="31.5" x14ac:dyDescent="0.25">
      <c r="A706" s="6" t="s">
        <v>973</v>
      </c>
      <c r="B706" s="7" t="s">
        <v>783</v>
      </c>
      <c r="C706" s="8" t="s">
        <v>6</v>
      </c>
      <c r="D706" s="9" t="s">
        <v>6</v>
      </c>
      <c r="E706" s="10" t="s">
        <v>6</v>
      </c>
      <c r="F706" s="49">
        <v>3600</v>
      </c>
      <c r="G706" s="60"/>
      <c r="H706" s="67"/>
    </row>
    <row r="707" spans="1:8" ht="45" x14ac:dyDescent="0.25">
      <c r="A707" s="12" t="s">
        <v>974</v>
      </c>
      <c r="B707" s="11" t="s">
        <v>785</v>
      </c>
      <c r="C707" s="3" t="s">
        <v>87</v>
      </c>
      <c r="D707" s="4">
        <v>1</v>
      </c>
      <c r="E707" s="5">
        <v>3600</v>
      </c>
      <c r="F707" s="48">
        <f>D707*E707</f>
        <v>3600</v>
      </c>
      <c r="G707" s="58"/>
      <c r="H707" s="62"/>
    </row>
    <row r="708" spans="1:8" x14ac:dyDescent="0.25">
      <c r="A708" s="1"/>
      <c r="B708" s="11"/>
      <c r="C708" s="3"/>
      <c r="D708" s="4"/>
      <c r="E708" s="5"/>
      <c r="F708" s="48"/>
      <c r="G708" s="58"/>
      <c r="H708" s="62"/>
    </row>
    <row r="709" spans="1:8" ht="15.75" x14ac:dyDescent="0.25">
      <c r="A709" s="6" t="s">
        <v>975</v>
      </c>
      <c r="B709" s="7" t="s">
        <v>976</v>
      </c>
      <c r="C709" s="8" t="s">
        <v>6</v>
      </c>
      <c r="D709" s="9" t="s">
        <v>6</v>
      </c>
      <c r="E709" s="10" t="s">
        <v>6</v>
      </c>
      <c r="F709" s="49">
        <v>7500</v>
      </c>
      <c r="G709" s="60"/>
      <c r="H709" s="67"/>
    </row>
    <row r="710" spans="1:8" ht="45" x14ac:dyDescent="0.25">
      <c r="A710" s="12" t="s">
        <v>977</v>
      </c>
      <c r="B710" s="11" t="s">
        <v>978</v>
      </c>
      <c r="C710" s="3" t="s">
        <v>22</v>
      </c>
      <c r="D710" s="4">
        <v>3</v>
      </c>
      <c r="E710" s="5">
        <v>2500</v>
      </c>
      <c r="F710" s="48">
        <f>D710*E710</f>
        <v>7500</v>
      </c>
      <c r="G710" s="58"/>
      <c r="H710" s="62"/>
    </row>
    <row r="711" spans="1:8" x14ac:dyDescent="0.25">
      <c r="A711" s="1"/>
      <c r="B711" s="11"/>
      <c r="C711" s="3"/>
      <c r="D711" s="4"/>
      <c r="E711" s="5"/>
      <c r="F711" s="48"/>
      <c r="G711" s="58"/>
      <c r="H711" s="62"/>
    </row>
    <row r="712" spans="1:8" ht="15.75" x14ac:dyDescent="0.25">
      <c r="A712" s="6" t="s">
        <v>979</v>
      </c>
      <c r="B712" s="7" t="s">
        <v>980</v>
      </c>
      <c r="C712" s="8" t="s">
        <v>6</v>
      </c>
      <c r="D712" s="9" t="s">
        <v>6</v>
      </c>
      <c r="E712" s="10" t="s">
        <v>6</v>
      </c>
      <c r="F712" s="49">
        <v>8440</v>
      </c>
      <c r="G712" s="60"/>
      <c r="H712" s="67"/>
    </row>
    <row r="713" spans="1:8" ht="45" x14ac:dyDescent="0.25">
      <c r="A713" s="12" t="s">
        <v>981</v>
      </c>
      <c r="B713" s="11" t="s">
        <v>982</v>
      </c>
      <c r="C713" s="3" t="s">
        <v>87</v>
      </c>
      <c r="D713" s="4">
        <v>2</v>
      </c>
      <c r="E713" s="5">
        <v>4220</v>
      </c>
      <c r="F713" s="48">
        <f>D713*E713</f>
        <v>8440</v>
      </c>
      <c r="G713" s="58"/>
      <c r="H713" s="62"/>
    </row>
    <row r="714" spans="1:8" x14ac:dyDescent="0.25">
      <c r="A714" s="1"/>
      <c r="B714" s="11"/>
      <c r="C714" s="3"/>
      <c r="D714" s="4"/>
      <c r="E714" s="5"/>
      <c r="F714" s="48"/>
      <c r="G714" s="58"/>
      <c r="H714" s="62"/>
    </row>
    <row r="715" spans="1:8" ht="15.75" x14ac:dyDescent="0.25">
      <c r="A715" s="6" t="s">
        <v>983</v>
      </c>
      <c r="B715" s="7" t="s">
        <v>984</v>
      </c>
      <c r="C715" s="8" t="s">
        <v>6</v>
      </c>
      <c r="D715" s="9" t="s">
        <v>6</v>
      </c>
      <c r="E715" s="10" t="s">
        <v>6</v>
      </c>
      <c r="F715" s="49">
        <v>6720</v>
      </c>
      <c r="G715" s="60"/>
      <c r="H715" s="67"/>
    </row>
    <row r="716" spans="1:8" ht="60" x14ac:dyDescent="0.25">
      <c r="A716" s="12" t="s">
        <v>985</v>
      </c>
      <c r="B716" s="11" t="s">
        <v>986</v>
      </c>
      <c r="C716" s="3" t="s">
        <v>87</v>
      </c>
      <c r="D716" s="4">
        <v>4</v>
      </c>
      <c r="E716" s="5">
        <v>1680</v>
      </c>
      <c r="F716" s="48">
        <f>D716*E716</f>
        <v>6720</v>
      </c>
      <c r="G716" s="58"/>
      <c r="H716" s="62"/>
    </row>
    <row r="717" spans="1:8" x14ac:dyDescent="0.25">
      <c r="A717" s="1"/>
      <c r="B717" s="11"/>
      <c r="C717" s="3"/>
      <c r="D717" s="4"/>
      <c r="E717" s="5"/>
      <c r="F717" s="48"/>
      <c r="G717" s="58"/>
      <c r="H717" s="62"/>
    </row>
    <row r="718" spans="1:8" ht="15.75" x14ac:dyDescent="0.25">
      <c r="A718" s="6" t="s">
        <v>987</v>
      </c>
      <c r="B718" s="7" t="s">
        <v>791</v>
      </c>
      <c r="C718" s="8" t="s">
        <v>6</v>
      </c>
      <c r="D718" s="9" t="s">
        <v>6</v>
      </c>
      <c r="E718" s="10" t="s">
        <v>6</v>
      </c>
      <c r="F718" s="49">
        <v>50920</v>
      </c>
      <c r="G718" s="60"/>
      <c r="H718" s="67"/>
    </row>
    <row r="719" spans="1:8" ht="120" x14ac:dyDescent="0.25">
      <c r="A719" s="12" t="s">
        <v>988</v>
      </c>
      <c r="B719" s="11" t="s">
        <v>989</v>
      </c>
      <c r="C719" s="3" t="s">
        <v>22</v>
      </c>
      <c r="D719" s="4">
        <v>4</v>
      </c>
      <c r="E719" s="5">
        <v>5630</v>
      </c>
      <c r="F719" s="48">
        <f>D719*E719</f>
        <v>22520</v>
      </c>
      <c r="G719" s="58"/>
      <c r="H719" s="62"/>
    </row>
    <row r="720" spans="1:8" ht="60" x14ac:dyDescent="0.25">
      <c r="A720" s="12" t="s">
        <v>990</v>
      </c>
      <c r="B720" s="11" t="s">
        <v>991</v>
      </c>
      <c r="C720" s="3" t="s">
        <v>22</v>
      </c>
      <c r="D720" s="4">
        <v>20</v>
      </c>
      <c r="E720" s="5">
        <v>1420</v>
      </c>
      <c r="F720" s="48">
        <f>D720*E720</f>
        <v>28400</v>
      </c>
      <c r="G720" s="58"/>
      <c r="H720" s="62"/>
    </row>
    <row r="721" spans="1:8" x14ac:dyDescent="0.25">
      <c r="A721" s="1"/>
      <c r="B721" s="11"/>
      <c r="C721" s="3"/>
      <c r="D721" s="4"/>
      <c r="E721" s="5"/>
      <c r="F721" s="48"/>
      <c r="G721" s="58"/>
      <c r="H721" s="72"/>
    </row>
    <row r="722" spans="1:8" x14ac:dyDescent="0.25">
      <c r="A722" s="1"/>
      <c r="B722" s="11"/>
      <c r="C722" s="3"/>
      <c r="D722" s="4"/>
      <c r="E722" s="5"/>
      <c r="F722" s="48"/>
      <c r="G722" s="58"/>
      <c r="H722" s="70"/>
    </row>
    <row r="723" spans="1:8" ht="15.75" x14ac:dyDescent="0.25">
      <c r="A723" s="6" t="s">
        <v>992</v>
      </c>
      <c r="B723" s="7" t="s">
        <v>993</v>
      </c>
      <c r="C723" s="8" t="s">
        <v>6</v>
      </c>
      <c r="D723" s="9" t="s">
        <v>6</v>
      </c>
      <c r="E723" s="10" t="s">
        <v>6</v>
      </c>
      <c r="F723" s="49">
        <v>3000000</v>
      </c>
      <c r="G723" s="66"/>
      <c r="H723" s="62"/>
    </row>
    <row r="724" spans="1:8" ht="30" x14ac:dyDescent="0.25">
      <c r="A724" s="1"/>
      <c r="B724" s="14" t="s">
        <v>1059</v>
      </c>
      <c r="C724" s="3"/>
      <c r="D724" s="4"/>
      <c r="E724" s="5"/>
      <c r="F724" s="48"/>
      <c r="G724" s="66"/>
      <c r="H724" s="62"/>
    </row>
    <row r="725" spans="1:8" ht="15.75" x14ac:dyDescent="0.25">
      <c r="A725" s="6" t="s">
        <v>994</v>
      </c>
      <c r="B725" s="7" t="s">
        <v>995</v>
      </c>
      <c r="C725" s="8" t="s">
        <v>6</v>
      </c>
      <c r="D725" s="9" t="s">
        <v>6</v>
      </c>
      <c r="E725" s="10" t="s">
        <v>6</v>
      </c>
      <c r="F725" s="49">
        <v>3000000</v>
      </c>
      <c r="G725" s="69" t="s">
        <v>1039</v>
      </c>
      <c r="H725" s="62"/>
    </row>
    <row r="726" spans="1:8" x14ac:dyDescent="0.25">
      <c r="A726" s="1"/>
      <c r="B726" s="11"/>
      <c r="C726" s="3"/>
      <c r="D726" s="4"/>
      <c r="E726" s="5"/>
      <c r="F726" s="48"/>
      <c r="G726" s="64">
        <v>0</v>
      </c>
      <c r="H726" s="62">
        <f>(100%+G726)*F723</f>
        <v>3000000</v>
      </c>
    </row>
    <row r="727" spans="1:8" ht="15.75" x14ac:dyDescent="0.25">
      <c r="A727" s="6" t="s">
        <v>996</v>
      </c>
      <c r="B727" s="7" t="s">
        <v>997</v>
      </c>
      <c r="C727" s="8" t="s">
        <v>6</v>
      </c>
      <c r="D727" s="9" t="s">
        <v>6</v>
      </c>
      <c r="E727" s="10" t="s">
        <v>6</v>
      </c>
      <c r="F727" s="49">
        <v>3000000</v>
      </c>
      <c r="G727" s="60"/>
      <c r="H727" s="67"/>
    </row>
    <row r="728" spans="1:8" ht="30" x14ac:dyDescent="0.25">
      <c r="A728" s="12" t="s">
        <v>998</v>
      </c>
      <c r="B728" s="11" t="s">
        <v>999</v>
      </c>
      <c r="C728" s="3" t="s">
        <v>1000</v>
      </c>
      <c r="D728" s="4">
        <v>0.02</v>
      </c>
      <c r="E728" s="5">
        <v>3000000</v>
      </c>
      <c r="F728" s="48">
        <f t="shared" ref="F728:F738" si="17">D728*E728</f>
        <v>60000</v>
      </c>
      <c r="G728" s="58"/>
      <c r="H728" s="62"/>
    </row>
    <row r="729" spans="1:8" ht="45" x14ac:dyDescent="0.25">
      <c r="A729" s="12" t="s">
        <v>1001</v>
      </c>
      <c r="B729" s="11" t="s">
        <v>1002</v>
      </c>
      <c r="C729" s="3" t="s">
        <v>1000</v>
      </c>
      <c r="D729" s="4">
        <v>0.02</v>
      </c>
      <c r="E729" s="5">
        <v>3000000</v>
      </c>
      <c r="F729" s="48">
        <f t="shared" si="17"/>
        <v>60000</v>
      </c>
      <c r="G729" s="58"/>
      <c r="H729" s="62"/>
    </row>
    <row r="730" spans="1:8" ht="45" x14ac:dyDescent="0.25">
      <c r="A730" s="12" t="s">
        <v>1003</v>
      </c>
      <c r="B730" s="11" t="s">
        <v>1004</v>
      </c>
      <c r="C730" s="3" t="s">
        <v>1000</v>
      </c>
      <c r="D730" s="4">
        <v>0.03</v>
      </c>
      <c r="E730" s="5">
        <v>3000000</v>
      </c>
      <c r="F730" s="48">
        <f t="shared" si="17"/>
        <v>90000</v>
      </c>
      <c r="G730" s="58"/>
      <c r="H730" s="62"/>
    </row>
    <row r="731" spans="1:8" ht="45" x14ac:dyDescent="0.25">
      <c r="A731" s="12" t="s">
        <v>1005</v>
      </c>
      <c r="B731" s="11" t="s">
        <v>1006</v>
      </c>
      <c r="C731" s="3" t="s">
        <v>1000</v>
      </c>
      <c r="D731" s="4">
        <v>0.03</v>
      </c>
      <c r="E731" s="5">
        <v>3000000</v>
      </c>
      <c r="F731" s="48">
        <f t="shared" si="17"/>
        <v>90000</v>
      </c>
      <c r="G731" s="58"/>
      <c r="H731" s="62"/>
    </row>
    <row r="732" spans="1:8" ht="30" x14ac:dyDescent="0.25">
      <c r="A732" s="12" t="s">
        <v>1007</v>
      </c>
      <c r="B732" s="11" t="s">
        <v>1008</v>
      </c>
      <c r="C732" s="3" t="s">
        <v>1000</v>
      </c>
      <c r="D732" s="4">
        <v>0.01</v>
      </c>
      <c r="E732" s="5">
        <v>3000000</v>
      </c>
      <c r="F732" s="48">
        <f t="shared" si="17"/>
        <v>30000</v>
      </c>
      <c r="G732" s="58"/>
      <c r="H732" s="62"/>
    </row>
    <row r="733" spans="1:8" ht="60" x14ac:dyDescent="0.25">
      <c r="A733" s="12" t="s">
        <v>1009</v>
      </c>
      <c r="B733" s="11" t="s">
        <v>1010</v>
      </c>
      <c r="C733" s="3" t="s">
        <v>1000</v>
      </c>
      <c r="D733" s="4">
        <v>0.2</v>
      </c>
      <c r="E733" s="5">
        <v>3000000</v>
      </c>
      <c r="F733" s="48">
        <f t="shared" si="17"/>
        <v>600000</v>
      </c>
      <c r="G733" s="58"/>
      <c r="H733" s="62"/>
    </row>
    <row r="734" spans="1:8" ht="60" x14ac:dyDescent="0.25">
      <c r="A734" s="12" t="s">
        <v>1011</v>
      </c>
      <c r="B734" s="11" t="s">
        <v>1012</v>
      </c>
      <c r="C734" s="3" t="s">
        <v>1000</v>
      </c>
      <c r="D734" s="4">
        <v>0.38</v>
      </c>
      <c r="E734" s="5">
        <v>3000000</v>
      </c>
      <c r="F734" s="48">
        <f t="shared" si="17"/>
        <v>1140000</v>
      </c>
      <c r="G734" s="58"/>
      <c r="H734" s="62"/>
    </row>
    <row r="735" spans="1:8" ht="45" x14ac:dyDescent="0.25">
      <c r="A735" s="12" t="s">
        <v>1013</v>
      </c>
      <c r="B735" s="11" t="s">
        <v>1014</v>
      </c>
      <c r="C735" s="3" t="s">
        <v>1000</v>
      </c>
      <c r="D735" s="4">
        <v>0.01</v>
      </c>
      <c r="E735" s="5">
        <v>3000000</v>
      </c>
      <c r="F735" s="48">
        <f t="shared" si="17"/>
        <v>30000</v>
      </c>
      <c r="G735" s="58"/>
      <c r="H735" s="62"/>
    </row>
    <row r="736" spans="1:8" ht="45" x14ac:dyDescent="0.25">
      <c r="A736" s="12" t="s">
        <v>1015</v>
      </c>
      <c r="B736" s="11" t="s">
        <v>1016</v>
      </c>
      <c r="C736" s="3" t="s">
        <v>1000</v>
      </c>
      <c r="D736" s="4">
        <v>0.1</v>
      </c>
      <c r="E736" s="5">
        <v>3000000</v>
      </c>
      <c r="F736" s="48">
        <f t="shared" si="17"/>
        <v>300000</v>
      </c>
      <c r="G736" s="58"/>
      <c r="H736" s="62"/>
    </row>
    <row r="737" spans="1:8" ht="60" x14ac:dyDescent="0.25">
      <c r="A737" s="12" t="s">
        <v>1017</v>
      </c>
      <c r="B737" s="11" t="s">
        <v>1018</v>
      </c>
      <c r="C737" s="3" t="s">
        <v>1000</v>
      </c>
      <c r="D737" s="4">
        <v>0.1</v>
      </c>
      <c r="E737" s="5">
        <v>3000000</v>
      </c>
      <c r="F737" s="48">
        <f t="shared" si="17"/>
        <v>300000</v>
      </c>
      <c r="G737" s="58"/>
      <c r="H737" s="62"/>
    </row>
    <row r="738" spans="1:8" ht="30.75" thickBot="1" x14ac:dyDescent="0.3">
      <c r="A738" s="12" t="s">
        <v>1019</v>
      </c>
      <c r="B738" s="18" t="s">
        <v>1020</v>
      </c>
      <c r="C738" s="19" t="s">
        <v>1000</v>
      </c>
      <c r="D738" s="20">
        <v>0.1</v>
      </c>
      <c r="E738" s="21">
        <v>3000000</v>
      </c>
      <c r="F738" s="50">
        <f t="shared" si="17"/>
        <v>300000</v>
      </c>
      <c r="G738" s="79"/>
      <c r="H738" s="80"/>
    </row>
    <row r="739" spans="1:8" ht="16.5" thickTop="1" thickBot="1" x14ac:dyDescent="0.3">
      <c r="A739" s="1"/>
      <c r="B739" s="37" t="s">
        <v>1062</v>
      </c>
      <c r="C739" s="38"/>
      <c r="D739" s="39"/>
      <c r="E739" s="40"/>
      <c r="F739" s="51"/>
      <c r="G739" s="81"/>
      <c r="H739" s="82"/>
    </row>
    <row r="740" spans="1:8" ht="15.75" thickBot="1" x14ac:dyDescent="0.3">
      <c r="A740" s="1"/>
      <c r="B740" s="41" t="s">
        <v>1044</v>
      </c>
      <c r="C740" s="23"/>
      <c r="D740" s="24"/>
      <c r="E740" s="25"/>
      <c r="F740" s="52">
        <f>F13</f>
        <v>5491415</v>
      </c>
      <c r="G740" s="83"/>
      <c r="H740" s="84"/>
    </row>
    <row r="741" spans="1:8" ht="15.75" thickBot="1" x14ac:dyDescent="0.3">
      <c r="A741" s="1"/>
      <c r="B741" s="41" t="s">
        <v>1045</v>
      </c>
      <c r="C741" s="23"/>
      <c r="D741" s="24"/>
      <c r="E741" s="25"/>
      <c r="F741" s="52">
        <f>F241</f>
        <v>22923615</v>
      </c>
      <c r="G741" s="83"/>
      <c r="H741" s="84"/>
    </row>
    <row r="742" spans="1:8" ht="15.75" thickBot="1" x14ac:dyDescent="0.3">
      <c r="A742" s="1"/>
      <c r="B742" s="41" t="s">
        <v>1046</v>
      </c>
      <c r="C742" s="23"/>
      <c r="D742" s="24"/>
      <c r="E742" s="25"/>
      <c r="F742" s="52">
        <f>F654</f>
        <v>1450000</v>
      </c>
      <c r="G742" s="83"/>
      <c r="H742" s="84"/>
    </row>
    <row r="743" spans="1:8" ht="15.75" thickBot="1" x14ac:dyDescent="0.3">
      <c r="A743" s="1"/>
      <c r="B743" s="41" t="s">
        <v>1047</v>
      </c>
      <c r="C743" s="23"/>
      <c r="D743" s="24"/>
      <c r="E743" s="25"/>
      <c r="F743" s="52">
        <f>F666</f>
        <v>3710000</v>
      </c>
      <c r="G743" s="83"/>
      <c r="H743" s="84"/>
    </row>
    <row r="744" spans="1:8" ht="15.75" thickBot="1" x14ac:dyDescent="0.3">
      <c r="A744" s="1"/>
      <c r="B744" s="41" t="s">
        <v>1048</v>
      </c>
      <c r="C744" s="23"/>
      <c r="D744" s="24"/>
      <c r="E744" s="25"/>
      <c r="F744" s="52">
        <f>F683</f>
        <v>275905</v>
      </c>
      <c r="G744" s="83"/>
      <c r="H744" s="84"/>
    </row>
    <row r="745" spans="1:8" ht="15.75" thickBot="1" x14ac:dyDescent="0.3">
      <c r="A745" s="1"/>
      <c r="B745" s="42" t="s">
        <v>1049</v>
      </c>
      <c r="C745" s="34"/>
      <c r="D745" s="35"/>
      <c r="E745" s="36"/>
      <c r="F745" s="53">
        <f>F727</f>
        <v>3000000</v>
      </c>
      <c r="G745" s="85"/>
      <c r="H745" s="86"/>
    </row>
    <row r="746" spans="1:8" ht="16.5" thickTop="1" thickBot="1" x14ac:dyDescent="0.3">
      <c r="A746" s="1"/>
      <c r="B746" s="96" t="s">
        <v>1050</v>
      </c>
      <c r="C746" s="97"/>
      <c r="D746" s="98"/>
      <c r="E746" s="99"/>
      <c r="F746" s="100">
        <f>SUM(F740:F745)</f>
        <v>36850935</v>
      </c>
      <c r="G746" s="101"/>
      <c r="H746" s="102">
        <f>SUM(H13:H738)</f>
        <v>36850935</v>
      </c>
    </row>
    <row r="747" spans="1:8" ht="15.75" thickBot="1" x14ac:dyDescent="0.3">
      <c r="A747" s="1"/>
      <c r="B747" s="22" t="s">
        <v>1051</v>
      </c>
      <c r="C747" s="23"/>
      <c r="D747" s="24"/>
      <c r="E747" s="25"/>
      <c r="F747" s="52">
        <f>F746*0.18</f>
        <v>6633168.2999999998</v>
      </c>
      <c r="G747" s="87"/>
      <c r="H747" s="88">
        <f>H746*18%</f>
        <v>6633168.2999999998</v>
      </c>
    </row>
    <row r="748" spans="1:8" ht="15.75" thickBot="1" x14ac:dyDescent="0.3">
      <c r="A748" s="1"/>
      <c r="B748" s="33" t="s">
        <v>1052</v>
      </c>
      <c r="C748" s="34"/>
      <c r="D748" s="35"/>
      <c r="E748" s="36"/>
      <c r="F748" s="53">
        <f>F746+F747</f>
        <v>43484103.299999997</v>
      </c>
      <c r="G748" s="89"/>
      <c r="H748" s="90">
        <f>H746+H747</f>
        <v>43484103.299999997</v>
      </c>
    </row>
    <row r="749" spans="1:8" ht="15.75" thickTop="1" x14ac:dyDescent="0.25">
      <c r="A749" s="1"/>
      <c r="B749" s="26"/>
      <c r="C749" s="27"/>
      <c r="D749" s="28"/>
      <c r="E749" s="29"/>
      <c r="F749" s="54"/>
      <c r="G749" s="91"/>
      <c r="H749" s="92"/>
    </row>
    <row r="750" spans="1:8" ht="45.75" thickBot="1" x14ac:dyDescent="0.3">
      <c r="A750" s="1"/>
      <c r="B750" s="17" t="s">
        <v>1061</v>
      </c>
      <c r="C750" s="30"/>
      <c r="D750" s="31"/>
      <c r="E750" s="32"/>
      <c r="F750" s="55"/>
      <c r="G750" s="93"/>
      <c r="H750" s="103">
        <f>-1+(H746/F746)</f>
        <v>0</v>
      </c>
    </row>
    <row r="751" spans="1:8" ht="16.5" thickTop="1" thickBot="1" x14ac:dyDescent="0.3"/>
    <row r="752" spans="1:8" x14ac:dyDescent="0.25">
      <c r="B752" s="104" t="s">
        <v>1068</v>
      </c>
      <c r="C752" s="105"/>
      <c r="D752" s="105"/>
      <c r="E752" s="105"/>
      <c r="F752" s="105"/>
      <c r="G752" s="105"/>
      <c r="H752" s="106"/>
    </row>
    <row r="753" spans="2:8" x14ac:dyDescent="0.25">
      <c r="B753" s="107"/>
      <c r="C753" s="108"/>
      <c r="D753" s="108"/>
      <c r="E753" s="108"/>
      <c r="F753" s="108"/>
      <c r="G753" s="108"/>
      <c r="H753" s="109"/>
    </row>
    <row r="754" spans="2:8" x14ac:dyDescent="0.25">
      <c r="B754" s="107"/>
      <c r="C754" s="108"/>
      <c r="D754" s="108"/>
      <c r="E754" s="108"/>
      <c r="F754" s="108"/>
      <c r="G754" s="108"/>
      <c r="H754" s="109"/>
    </row>
    <row r="755" spans="2:8" x14ac:dyDescent="0.25">
      <c r="B755" s="107"/>
      <c r="C755" s="108"/>
      <c r="D755" s="108"/>
      <c r="E755" s="108"/>
      <c r="F755" s="108"/>
      <c r="G755" s="108"/>
      <c r="H755" s="109"/>
    </row>
    <row r="756" spans="2:8" ht="15.75" thickBot="1" x14ac:dyDescent="0.3">
      <c r="B756" s="110"/>
      <c r="C756" s="111"/>
      <c r="D756" s="111"/>
      <c r="E756" s="111"/>
      <c r="F756" s="111"/>
      <c r="G756" s="111"/>
      <c r="H756" s="112"/>
    </row>
  </sheetData>
  <sheetProtection algorithmName="SHA-512" hashValue="LmrxQ/9H273Lz5C+uZmFkdkReRUePAJgfMVO7CD4bAxTUknpjB2KxrzyoVev2usMf9DJHfuxQDSYxj9e7C8sgw==" saltValue="E+BLj27UVzLZMzRyQX+qCQ==" spinCount="100000" sheet="1" objects="1" scenarios="1" selectLockedCells="1"/>
  <protectedRanges>
    <protectedRange sqref="G15:G16 H8:H16 H18:H88 H96:H98 H101:H103 H106:H108 H90:H93 H118:H123 H126:H136 H111:H113 H149:H192 H195:H198 H201:H203 H206:H242 H245:H254 H257:H297 H300:H302 H305:H307 H310:H389 H392:H395 H398:H406 H409:H411 H414:H416 H419:H426 H429:H447 H450:H495 H498:H519 H522:H528 H531:H533 H536:H569 H572:H596 H599:H684 H687:H692 H695:H722 H139:H144 G89:G90 G94:G95 G99:G100 G104:G105 G109:G110 G114:G115 G124:G125 G137:G138 G145:G146 G193:G194 G199:G200 G204:G205 G243:G244 G255:G256 G298:G299 G303:G304 G308:G309 G390:G391 G396:G397 G407:G408 G412:G413 G417:G418 G427:G428 G448:G449 G496:G497 G520:G521 G529:G530 G534:G535 G570:G571 G597:G598 G685:G686 G693:G694 G725:G726 H727:H738 H740:H746" name="טווח1"/>
  </protectedRanges>
  <mergeCells count="9">
    <mergeCell ref="B752:H756"/>
    <mergeCell ref="G668:G669"/>
    <mergeCell ref="H668:H669"/>
    <mergeCell ref="B3:H3"/>
    <mergeCell ref="A5:H5"/>
    <mergeCell ref="A6:H6"/>
    <mergeCell ref="A7:H7"/>
    <mergeCell ref="A4:B4"/>
    <mergeCell ref="D4:H4"/>
  </mergeCells>
  <phoneticPr fontId="10" type="noConversion"/>
  <pageMargins left="0.7" right="0.7" top="0.75" bottom="0.75" header="0.3" footer="0.3"/>
  <pageSetup paperSize="9" scale="76" orientation="landscape" verticalDpi="0" r:id="rId1"/>
  <rowBreaks count="1" manualBreakCount="1">
    <brk id="7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כתב כמויות מחירים והנחות מכרז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Patrick Elkayam</cp:lastModifiedBy>
  <cp:lastPrinted>2026-07-28T06:57:40Z</cp:lastPrinted>
  <dcterms:created xsi:type="dcterms:W3CDTF">2026-07-13T08:00:21Z</dcterms:created>
  <dcterms:modified xsi:type="dcterms:W3CDTF">2026-07-28T07:49:55Z</dcterms:modified>
</cp:coreProperties>
</file>